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"/>
    </mc:Choice>
  </mc:AlternateContent>
  <xr:revisionPtr revIDLastSave="180" documentId="11_D949665511A1CF47001E8614F97BA9C48C83907C" xr6:coauthVersionLast="47" xr6:coauthVersionMax="47" xr10:uidLastSave="{0F1A669C-359E-48F4-B0C0-A5C05909B1AF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9" i="1" l="1"/>
  <c r="B9" i="1"/>
  <c r="E10" i="1" s="1"/>
  <c r="G10" i="1" s="1"/>
  <c r="B11" i="1" l="1"/>
  <c r="B10" i="1"/>
  <c r="C10" i="1"/>
  <c r="K10" i="1" l="1"/>
  <c r="M10" i="1"/>
  <c r="C11" i="1" s="1"/>
  <c r="L10" i="1"/>
  <c r="E11" i="1"/>
  <c r="G11" i="1" s="1"/>
  <c r="L11" i="1"/>
  <c r="M11" i="1"/>
  <c r="B12" i="1"/>
  <c r="N10" i="1" l="1"/>
  <c r="K11" i="1"/>
  <c r="N11" i="1" s="1"/>
  <c r="C12" i="1"/>
  <c r="M12" i="1"/>
  <c r="L12" i="1"/>
  <c r="B13" i="1"/>
  <c r="E12" i="1"/>
  <c r="G12" i="1" s="1"/>
  <c r="C13" i="1" l="1"/>
  <c r="E13" i="1"/>
  <c r="G13" i="1" s="1"/>
  <c r="B14" i="1"/>
  <c r="K12" i="1"/>
  <c r="N12" i="1" s="1"/>
  <c r="M13" i="1"/>
  <c r="L13" i="1"/>
  <c r="C14" i="1" l="1"/>
  <c r="K13" i="1"/>
  <c r="N13" i="1" s="1"/>
  <c r="E14" i="1"/>
  <c r="G14" i="1" s="1"/>
  <c r="B15" i="1"/>
  <c r="M14" i="1"/>
  <c r="L14" i="1"/>
  <c r="K14" i="1" l="1"/>
  <c r="N14" i="1" s="1"/>
  <c r="C15" i="1"/>
  <c r="E15" i="1"/>
  <c r="G15" i="1" s="1"/>
  <c r="M15" i="1"/>
  <c r="L15" i="1"/>
  <c r="B16" i="1"/>
  <c r="K15" i="1" l="1"/>
  <c r="N15" i="1" s="1"/>
  <c r="C16" i="1"/>
  <c r="E16" i="1"/>
  <c r="G16" i="1" s="1"/>
  <c r="M16" i="1"/>
  <c r="L16" i="1"/>
  <c r="B17" i="1"/>
  <c r="C17" i="1" l="1"/>
  <c r="K16" i="1"/>
  <c r="N16" i="1" s="1"/>
  <c r="E17" i="1"/>
  <c r="G17" i="1" s="1"/>
  <c r="M17" i="1"/>
  <c r="L17" i="1"/>
  <c r="B18" i="1"/>
  <c r="C18" i="1" l="1"/>
  <c r="K17" i="1"/>
  <c r="N17" i="1" s="1"/>
  <c r="E18" i="1"/>
  <c r="G18" i="1" s="1"/>
  <c r="M18" i="1"/>
  <c r="L18" i="1"/>
  <c r="B19" i="1"/>
  <c r="K18" i="1" l="1"/>
  <c r="N18" i="1" s="1"/>
  <c r="C19" i="1"/>
  <c r="E19" i="1"/>
  <c r="G19" i="1" s="1"/>
  <c r="L19" i="1"/>
  <c r="M19" i="1"/>
  <c r="B20" i="1"/>
  <c r="K19" i="1" l="1"/>
  <c r="N19" i="1" s="1"/>
  <c r="E20" i="1"/>
  <c r="G20" i="1" s="1"/>
  <c r="M20" i="1"/>
  <c r="L20" i="1"/>
  <c r="B21" i="1"/>
  <c r="C20" i="1"/>
  <c r="E21" i="1" l="1"/>
  <c r="G21" i="1" s="1"/>
  <c r="M21" i="1"/>
  <c r="L21" i="1"/>
  <c r="B22" i="1"/>
  <c r="K20" i="1"/>
  <c r="N20" i="1" s="1"/>
  <c r="C21" i="1"/>
  <c r="E22" i="1" l="1"/>
  <c r="G22" i="1" s="1"/>
  <c r="K21" i="1"/>
  <c r="N21" i="1" s="1"/>
  <c r="M22" i="1"/>
  <c r="L22" i="1"/>
  <c r="C22" i="1"/>
  <c r="B23" i="1"/>
  <c r="E23" i="1" l="1"/>
  <c r="G23" i="1" s="1"/>
  <c r="C23" i="1"/>
  <c r="B24" i="1"/>
  <c r="M23" i="1"/>
  <c r="L23" i="1"/>
  <c r="K22" i="1"/>
  <c r="N22" i="1" s="1"/>
  <c r="E24" i="1" l="1"/>
  <c r="G24" i="1" s="1"/>
  <c r="K23" i="1"/>
  <c r="N23" i="1" s="1"/>
  <c r="C24" i="1"/>
  <c r="M24" i="1"/>
  <c r="L24" i="1"/>
  <c r="B25" i="1"/>
  <c r="E25" i="1" l="1"/>
  <c r="G25" i="1" s="1"/>
  <c r="K24" i="1"/>
  <c r="N24" i="1" s="1"/>
  <c r="C25" i="1"/>
  <c r="B26" i="1"/>
  <c r="M25" i="1"/>
  <c r="L25" i="1"/>
  <c r="E26" i="1" l="1"/>
  <c r="G26" i="1" s="1"/>
  <c r="C26" i="1"/>
  <c r="K25" i="1"/>
  <c r="N25" i="1" s="1"/>
  <c r="B27" i="1"/>
  <c r="L26" i="1"/>
  <c r="M26" i="1"/>
  <c r="C27" i="1" l="1"/>
  <c r="K26" i="1"/>
  <c r="N26" i="1" s="1"/>
  <c r="E27" i="1"/>
  <c r="G27" i="1" s="1"/>
  <c r="B28" i="1"/>
  <c r="L27" i="1"/>
  <c r="M27" i="1"/>
  <c r="K27" i="1" l="1"/>
  <c r="N27" i="1" s="1"/>
  <c r="C28" i="1"/>
  <c r="E28" i="1"/>
  <c r="G28" i="1" s="1"/>
  <c r="B29" i="1"/>
  <c r="M28" i="1"/>
  <c r="L28" i="1"/>
  <c r="K28" i="1" l="1"/>
  <c r="N28" i="1" s="1"/>
  <c r="C29" i="1"/>
  <c r="E29" i="1"/>
  <c r="G29" i="1" s="1"/>
  <c r="B30" i="1"/>
  <c r="L29" i="1"/>
  <c r="M29" i="1"/>
  <c r="K29" i="1" l="1"/>
  <c r="N29" i="1" s="1"/>
  <c r="C30" i="1"/>
  <c r="E30" i="1"/>
  <c r="G30" i="1" s="1"/>
  <c r="B31" i="1"/>
  <c r="M30" i="1"/>
  <c r="L30" i="1"/>
  <c r="K30" i="1" l="1"/>
  <c r="N30" i="1" s="1"/>
  <c r="C31" i="1"/>
  <c r="E31" i="1"/>
  <c r="G31" i="1" s="1"/>
  <c r="M31" i="1"/>
  <c r="L31" i="1"/>
  <c r="B32" i="1"/>
  <c r="C32" i="1" l="1"/>
  <c r="K31" i="1"/>
  <c r="N31" i="1" s="1"/>
  <c r="E32" i="1"/>
  <c r="G32" i="1" s="1"/>
  <c r="M32" i="1"/>
  <c r="L32" i="1"/>
  <c r="B33" i="1"/>
  <c r="C33" i="1" l="1"/>
  <c r="K32" i="1"/>
  <c r="N32" i="1" s="1"/>
  <c r="E33" i="1"/>
  <c r="G33" i="1" s="1"/>
  <c r="M33" i="1"/>
  <c r="L33" i="1"/>
  <c r="B34" i="1"/>
  <c r="C34" i="1" l="1"/>
  <c r="K33" i="1"/>
  <c r="N33" i="1" s="1"/>
  <c r="E34" i="1"/>
  <c r="G34" i="1" s="1"/>
  <c r="B35" i="1"/>
  <c r="L34" i="1"/>
  <c r="M34" i="1"/>
  <c r="C35" i="1" l="1"/>
  <c r="K34" i="1"/>
  <c r="N34" i="1" s="1"/>
  <c r="E35" i="1"/>
  <c r="G35" i="1" s="1"/>
  <c r="K35" i="1" s="1"/>
  <c r="L35" i="1"/>
  <c r="M35" i="1"/>
  <c r="B36" i="1"/>
  <c r="C36" i="1" l="1"/>
  <c r="E36" i="1"/>
  <c r="G36" i="1" s="1"/>
  <c r="K36" i="1" s="1"/>
  <c r="N35" i="1"/>
  <c r="M36" i="1"/>
  <c r="L36" i="1"/>
  <c r="B37" i="1"/>
  <c r="C37" i="1" l="1"/>
  <c r="E37" i="1"/>
  <c r="G37" i="1" s="1"/>
  <c r="K37" i="1" s="1"/>
  <c r="N36" i="1"/>
  <c r="M37" i="1"/>
  <c r="L37" i="1"/>
  <c r="B38" i="1"/>
  <c r="C38" i="1" l="1"/>
  <c r="E38" i="1"/>
  <c r="G38" i="1" s="1"/>
  <c r="K38" i="1" s="1"/>
  <c r="N37" i="1"/>
  <c r="M38" i="1"/>
  <c r="C39" i="1" s="1"/>
  <c r="L38" i="1"/>
  <c r="B39" i="1"/>
  <c r="E39" i="1" l="1"/>
  <c r="G39" i="1" s="1"/>
  <c r="K39" i="1" s="1"/>
  <c r="N38" i="1"/>
  <c r="M39" i="1"/>
  <c r="C40" i="1" s="1"/>
  <c r="L39" i="1"/>
  <c r="B40" i="1"/>
  <c r="E40" i="1" l="1"/>
  <c r="G40" i="1" s="1"/>
  <c r="K40" i="1" s="1"/>
  <c r="N39" i="1"/>
  <c r="B41" i="1"/>
  <c r="M40" i="1"/>
  <c r="C41" i="1" s="1"/>
  <c r="L40" i="1"/>
  <c r="E41" i="1" l="1"/>
  <c r="G41" i="1" s="1"/>
  <c r="K41" i="1" s="1"/>
  <c r="N40" i="1"/>
  <c r="B42" i="1"/>
  <c r="M41" i="1"/>
  <c r="C42" i="1" s="1"/>
  <c r="L41" i="1"/>
  <c r="E42" i="1" l="1"/>
  <c r="G42" i="1" s="1"/>
  <c r="K42" i="1" s="1"/>
  <c r="N41" i="1"/>
  <c r="L42" i="1"/>
  <c r="M42" i="1"/>
  <c r="C43" i="1" s="1"/>
  <c r="B43" i="1"/>
  <c r="E43" i="1" l="1"/>
  <c r="G43" i="1" s="1"/>
  <c r="K43" i="1" s="1"/>
  <c r="N42" i="1"/>
  <c r="B44" i="1"/>
  <c r="L43" i="1"/>
  <c r="M43" i="1"/>
  <c r="C44" i="1" s="1"/>
  <c r="E44" i="1" l="1"/>
  <c r="G44" i="1" s="1"/>
  <c r="K44" i="1" s="1"/>
  <c r="N43" i="1"/>
  <c r="B45" i="1"/>
  <c r="M44" i="1"/>
  <c r="C45" i="1" s="1"/>
  <c r="L44" i="1"/>
  <c r="E45" i="1" l="1"/>
  <c r="G45" i="1" s="1"/>
  <c r="K45" i="1" s="1"/>
  <c r="N44" i="1"/>
  <c r="L45" i="1"/>
  <c r="M45" i="1"/>
  <c r="C46" i="1" s="1"/>
  <c r="B46" i="1"/>
  <c r="E46" i="1" l="1"/>
  <c r="G46" i="1" s="1"/>
  <c r="K46" i="1" s="1"/>
  <c r="N45" i="1"/>
  <c r="M46" i="1"/>
  <c r="C47" i="1" s="1"/>
  <c r="L46" i="1"/>
  <c r="B47" i="1"/>
  <c r="E47" i="1" l="1"/>
  <c r="G47" i="1" s="1"/>
  <c r="K47" i="1" s="1"/>
  <c r="N46" i="1"/>
  <c r="B48" i="1"/>
  <c r="M47" i="1"/>
  <c r="C48" i="1" s="1"/>
  <c r="L47" i="1"/>
  <c r="E48" i="1" l="1"/>
  <c r="G48" i="1" s="1"/>
  <c r="K48" i="1" s="1"/>
  <c r="N47" i="1"/>
  <c r="M48" i="1"/>
  <c r="C49" i="1" s="1"/>
  <c r="L48" i="1"/>
  <c r="B49" i="1"/>
  <c r="E49" i="1" l="1"/>
  <c r="G49" i="1" s="1"/>
  <c r="K49" i="1" s="1"/>
  <c r="N48" i="1"/>
  <c r="M49" i="1"/>
  <c r="C50" i="1" s="1"/>
  <c r="L49" i="1"/>
  <c r="B50" i="1"/>
  <c r="E50" i="1" l="1"/>
  <c r="G50" i="1" s="1"/>
  <c r="K50" i="1" s="1"/>
  <c r="N49" i="1"/>
  <c r="B51" i="1"/>
  <c r="L50" i="1"/>
  <c r="M50" i="1"/>
  <c r="C51" i="1" s="1"/>
  <c r="E51" i="1" l="1"/>
  <c r="G51" i="1" s="1"/>
  <c r="K51" i="1" s="1"/>
  <c r="N50" i="1"/>
  <c r="L51" i="1"/>
  <c r="M51" i="1"/>
  <c r="C52" i="1" s="1"/>
  <c r="B52" i="1"/>
  <c r="E52" i="1" l="1"/>
  <c r="G52" i="1" s="1"/>
  <c r="K52" i="1" s="1"/>
  <c r="N51" i="1"/>
  <c r="M52" i="1"/>
  <c r="C53" i="1" s="1"/>
  <c r="L52" i="1"/>
  <c r="B53" i="1"/>
  <c r="E53" i="1" l="1"/>
  <c r="G53" i="1" s="1"/>
  <c r="K53" i="1" s="1"/>
  <c r="N52" i="1"/>
  <c r="M53" i="1"/>
  <c r="C54" i="1" s="1"/>
  <c r="L53" i="1"/>
  <c r="B54" i="1"/>
  <c r="E54" i="1" l="1"/>
  <c r="G54" i="1" s="1"/>
  <c r="K54" i="1" s="1"/>
  <c r="N53" i="1"/>
  <c r="B55" i="1"/>
  <c r="M54" i="1"/>
  <c r="C55" i="1" s="1"/>
  <c r="L54" i="1"/>
  <c r="E55" i="1" l="1"/>
  <c r="G55" i="1" s="1"/>
  <c r="K55" i="1" s="1"/>
  <c r="N54" i="1"/>
  <c r="B56" i="1"/>
  <c r="M55" i="1"/>
  <c r="L55" i="1"/>
  <c r="E56" i="1" l="1"/>
  <c r="G56" i="1" s="1"/>
  <c r="N55" i="1"/>
  <c r="M56" i="1"/>
  <c r="L56" i="1"/>
  <c r="C56" i="1"/>
  <c r="B57" i="1"/>
  <c r="E57" i="1" l="1"/>
  <c r="G57" i="1" s="1"/>
  <c r="M57" i="1"/>
  <c r="L57" i="1"/>
  <c r="K56" i="1"/>
  <c r="N56" i="1" s="1"/>
  <c r="B58" i="1"/>
  <c r="C57" i="1"/>
  <c r="E58" i="1" l="1"/>
  <c r="G58" i="1" s="1"/>
  <c r="B59" i="1"/>
  <c r="L58" i="1"/>
  <c r="M58" i="1"/>
  <c r="K57" i="1"/>
  <c r="N57" i="1" s="1"/>
  <c r="C58" i="1"/>
  <c r="E59" i="1" l="1"/>
  <c r="G59" i="1" s="1"/>
  <c r="C59" i="1"/>
  <c r="K58" i="1"/>
  <c r="N58" i="1" s="1"/>
  <c r="L59" i="1"/>
  <c r="M59" i="1"/>
  <c r="B60" i="1"/>
  <c r="K59" i="1" l="1"/>
  <c r="N59" i="1" s="1"/>
  <c r="E60" i="1"/>
  <c r="G60" i="1" s="1"/>
  <c r="C60" i="1"/>
  <c r="B61" i="1"/>
  <c r="M60" i="1"/>
  <c r="L60" i="1"/>
  <c r="K60" i="1" l="1"/>
  <c r="N60" i="1" s="1"/>
  <c r="E61" i="1"/>
  <c r="G61" i="1" s="1"/>
  <c r="C61" i="1"/>
  <c r="M61" i="1"/>
  <c r="L61" i="1"/>
  <c r="B62" i="1"/>
  <c r="E62" i="1" l="1"/>
  <c r="G62" i="1" s="1"/>
  <c r="K61" i="1"/>
  <c r="N61" i="1" s="1"/>
  <c r="C62" i="1"/>
  <c r="M62" i="1"/>
  <c r="L62" i="1"/>
  <c r="B63" i="1"/>
  <c r="E63" i="1" l="1"/>
  <c r="G63" i="1" s="1"/>
  <c r="K62" i="1"/>
  <c r="N62" i="1" s="1"/>
  <c r="C63" i="1"/>
  <c r="M63" i="1"/>
  <c r="L63" i="1"/>
  <c r="B64" i="1"/>
  <c r="K63" i="1" l="1"/>
  <c r="N63" i="1" s="1"/>
  <c r="E64" i="1"/>
  <c r="G64" i="1" s="1"/>
  <c r="C64" i="1"/>
  <c r="M64" i="1"/>
  <c r="L64" i="1"/>
  <c r="B65" i="1"/>
  <c r="K64" i="1" l="1"/>
  <c r="N64" i="1" s="1"/>
  <c r="E65" i="1"/>
  <c r="G65" i="1" s="1"/>
  <c r="C65" i="1"/>
  <c r="M65" i="1"/>
  <c r="L65" i="1"/>
  <c r="B66" i="1"/>
  <c r="E66" i="1" l="1"/>
  <c r="G66" i="1" s="1"/>
  <c r="K65" i="1"/>
  <c r="N65" i="1" s="1"/>
  <c r="C66" i="1"/>
  <c r="L66" i="1"/>
  <c r="M66" i="1"/>
  <c r="B67" i="1"/>
  <c r="E67" i="1" l="1"/>
  <c r="G67" i="1" s="1"/>
  <c r="K66" i="1"/>
  <c r="N66" i="1" s="1"/>
  <c r="C67" i="1"/>
  <c r="L67" i="1"/>
  <c r="M67" i="1"/>
  <c r="B68" i="1"/>
  <c r="E68" i="1" l="1"/>
  <c r="G68" i="1" s="1"/>
  <c r="K67" i="1"/>
  <c r="N67" i="1" s="1"/>
  <c r="C68" i="1"/>
  <c r="M68" i="1"/>
  <c r="L68" i="1"/>
  <c r="B69" i="1"/>
  <c r="E69" i="1" l="1"/>
  <c r="G69" i="1" s="1"/>
  <c r="K68" i="1"/>
  <c r="N68" i="1" s="1"/>
  <c r="C69" i="1"/>
  <c r="M69" i="1"/>
  <c r="L69" i="1"/>
  <c r="B70" i="1"/>
  <c r="E70" i="1" l="1"/>
  <c r="G70" i="1" s="1"/>
  <c r="K69" i="1"/>
  <c r="N69" i="1" s="1"/>
  <c r="C70" i="1"/>
  <c r="M70" i="1"/>
  <c r="L70" i="1"/>
  <c r="B71" i="1"/>
  <c r="E71" i="1" l="1"/>
  <c r="G71" i="1" s="1"/>
  <c r="K70" i="1"/>
  <c r="N70" i="1" s="1"/>
  <c r="C71" i="1"/>
  <c r="M71" i="1"/>
  <c r="L71" i="1"/>
  <c r="B72" i="1"/>
  <c r="E72" i="1" l="1"/>
  <c r="G72" i="1" s="1"/>
  <c r="K71" i="1"/>
  <c r="N71" i="1" s="1"/>
  <c r="C72" i="1"/>
  <c r="B73" i="1"/>
  <c r="M72" i="1"/>
  <c r="L72" i="1"/>
  <c r="E73" i="1" l="1"/>
  <c r="G73" i="1" s="1"/>
  <c r="K72" i="1"/>
  <c r="N72" i="1" s="1"/>
  <c r="C73" i="1"/>
  <c r="B74" i="1"/>
  <c r="M73" i="1"/>
  <c r="L73" i="1"/>
  <c r="K73" i="1" l="1"/>
  <c r="N73" i="1" s="1"/>
  <c r="E74" i="1"/>
  <c r="G74" i="1" s="1"/>
  <c r="C74" i="1"/>
  <c r="L74" i="1"/>
  <c r="M74" i="1"/>
  <c r="B75" i="1"/>
  <c r="E75" i="1" l="1"/>
  <c r="G75" i="1" s="1"/>
  <c r="K74" i="1"/>
  <c r="N74" i="1" s="1"/>
  <c r="C75" i="1"/>
  <c r="L75" i="1"/>
  <c r="M75" i="1"/>
  <c r="B76" i="1"/>
  <c r="K75" i="1" l="1"/>
  <c r="N75" i="1" s="1"/>
  <c r="E76" i="1"/>
  <c r="G76" i="1" s="1"/>
  <c r="C76" i="1"/>
  <c r="B77" i="1"/>
  <c r="M76" i="1"/>
  <c r="L76" i="1"/>
  <c r="E77" i="1" l="1"/>
  <c r="G77" i="1" s="1"/>
  <c r="K76" i="1"/>
  <c r="N76" i="1" s="1"/>
  <c r="C77" i="1"/>
  <c r="M77" i="1"/>
  <c r="L77" i="1"/>
  <c r="B78" i="1"/>
  <c r="E78" i="1" l="1"/>
  <c r="G78" i="1" s="1"/>
  <c r="K77" i="1"/>
  <c r="N77" i="1" s="1"/>
  <c r="C78" i="1"/>
  <c r="M78" i="1"/>
  <c r="L78" i="1"/>
  <c r="B79" i="1"/>
  <c r="K78" i="1" l="1"/>
  <c r="N78" i="1" s="1"/>
  <c r="E79" i="1"/>
  <c r="G79" i="1" s="1"/>
  <c r="C79" i="1"/>
  <c r="M79" i="1"/>
  <c r="L79" i="1"/>
  <c r="B80" i="1"/>
  <c r="K79" i="1" l="1"/>
  <c r="N79" i="1" s="1"/>
  <c r="E80" i="1"/>
  <c r="G80" i="1" s="1"/>
  <c r="C80" i="1"/>
  <c r="B81" i="1"/>
  <c r="M80" i="1"/>
  <c r="L80" i="1"/>
  <c r="E81" i="1" l="1"/>
  <c r="G81" i="1" s="1"/>
  <c r="K80" i="1"/>
  <c r="N80" i="1" s="1"/>
  <c r="C81" i="1"/>
  <c r="M81" i="1"/>
  <c r="L81" i="1"/>
  <c r="B82" i="1"/>
  <c r="K81" i="1" l="1"/>
  <c r="N81" i="1" s="1"/>
  <c r="E82" i="1"/>
  <c r="G82" i="1" s="1"/>
  <c r="C82" i="1"/>
  <c r="B83" i="1"/>
  <c r="L82" i="1"/>
  <c r="M82" i="1"/>
  <c r="C83" i="1" l="1"/>
  <c r="E83" i="1"/>
  <c r="G83" i="1" s="1"/>
  <c r="K83" i="1" s="1"/>
  <c r="K82" i="1"/>
  <c r="N82" i="1" s="1"/>
  <c r="B84" i="1"/>
  <c r="L83" i="1"/>
  <c r="M83" i="1"/>
  <c r="C84" i="1" l="1"/>
  <c r="E84" i="1"/>
  <c r="G84" i="1" s="1"/>
  <c r="N83" i="1"/>
  <c r="M84" i="1"/>
  <c r="L84" i="1"/>
  <c r="B85" i="1"/>
  <c r="K84" i="1" l="1"/>
  <c r="N84" i="1" s="1"/>
  <c r="C85" i="1"/>
  <c r="E85" i="1"/>
  <c r="G85" i="1" s="1"/>
  <c r="K85" i="1" s="1"/>
  <c r="M85" i="1"/>
  <c r="L85" i="1"/>
  <c r="B86" i="1"/>
  <c r="C86" i="1" l="1"/>
  <c r="E86" i="1"/>
  <c r="G86" i="1" s="1"/>
  <c r="N85" i="1"/>
  <c r="M86" i="1"/>
  <c r="L86" i="1"/>
  <c r="B87" i="1"/>
  <c r="K86" i="1" l="1"/>
  <c r="N86" i="1" s="1"/>
  <c r="C87" i="1"/>
  <c r="E87" i="1"/>
  <c r="G87" i="1" s="1"/>
  <c r="B88" i="1"/>
  <c r="M87" i="1"/>
  <c r="L87" i="1"/>
  <c r="K87" i="1" l="1"/>
  <c r="N87" i="1" s="1"/>
  <c r="C88" i="1"/>
  <c r="E88" i="1"/>
  <c r="G88" i="1" s="1"/>
  <c r="M88" i="1"/>
  <c r="L88" i="1"/>
  <c r="B89" i="1"/>
  <c r="C89" i="1" l="1"/>
  <c r="K88" i="1"/>
  <c r="N88" i="1" s="1"/>
  <c r="E89" i="1"/>
  <c r="G89" i="1" s="1"/>
  <c r="M89" i="1"/>
  <c r="L89" i="1"/>
  <c r="B90" i="1"/>
  <c r="C90" i="1" l="1"/>
  <c r="K89" i="1"/>
  <c r="N89" i="1" s="1"/>
  <c r="E90" i="1"/>
  <c r="G90" i="1" s="1"/>
  <c r="K90" i="1" s="1"/>
  <c r="L90" i="1"/>
  <c r="M90" i="1"/>
  <c r="B91" i="1"/>
  <c r="C91" i="1" l="1"/>
  <c r="E91" i="1"/>
  <c r="G91" i="1" s="1"/>
  <c r="K91" i="1" s="1"/>
  <c r="N90" i="1"/>
  <c r="L91" i="1"/>
  <c r="M91" i="1"/>
  <c r="C92" i="1" s="1"/>
  <c r="B92" i="1"/>
  <c r="E92" i="1" l="1"/>
  <c r="G92" i="1" s="1"/>
  <c r="K92" i="1" s="1"/>
  <c r="N91" i="1"/>
  <c r="M92" i="1"/>
  <c r="C93" i="1" s="1"/>
  <c r="L92" i="1"/>
  <c r="B93" i="1"/>
  <c r="E93" i="1" l="1"/>
  <c r="G93" i="1" s="1"/>
  <c r="K93" i="1" s="1"/>
  <c r="N92" i="1"/>
  <c r="M93" i="1"/>
  <c r="C94" i="1" s="1"/>
  <c r="L93" i="1"/>
  <c r="B94" i="1"/>
  <c r="E94" i="1" l="1"/>
  <c r="G94" i="1" s="1"/>
  <c r="K94" i="1" s="1"/>
  <c r="N93" i="1"/>
  <c r="B95" i="1"/>
  <c r="M94" i="1"/>
  <c r="C95" i="1" s="1"/>
  <c r="L94" i="1"/>
  <c r="E95" i="1" l="1"/>
  <c r="G95" i="1" s="1"/>
  <c r="K95" i="1" s="1"/>
  <c r="N94" i="1"/>
  <c r="M95" i="1"/>
  <c r="C96" i="1" s="1"/>
  <c r="L95" i="1"/>
  <c r="B96" i="1"/>
  <c r="E96" i="1" l="1"/>
  <c r="G96" i="1" s="1"/>
  <c r="K96" i="1" s="1"/>
  <c r="N95" i="1"/>
  <c r="B97" i="1"/>
  <c r="M96" i="1"/>
  <c r="C97" i="1" s="1"/>
  <c r="L96" i="1"/>
  <c r="E97" i="1" l="1"/>
  <c r="G97" i="1" s="1"/>
  <c r="K97" i="1" s="1"/>
  <c r="N96" i="1"/>
  <c r="B98" i="1"/>
  <c r="M97" i="1"/>
  <c r="C98" i="1" s="1"/>
  <c r="L97" i="1"/>
  <c r="E98" i="1" l="1"/>
  <c r="G98" i="1" s="1"/>
  <c r="K98" i="1" s="1"/>
  <c r="N97" i="1"/>
  <c r="L98" i="1"/>
  <c r="M98" i="1"/>
  <c r="C99" i="1" s="1"/>
  <c r="B99" i="1"/>
  <c r="E99" i="1" l="1"/>
  <c r="G99" i="1" s="1"/>
  <c r="K99" i="1" s="1"/>
  <c r="N98" i="1"/>
  <c r="B100" i="1"/>
  <c r="L99" i="1"/>
  <c r="M99" i="1"/>
  <c r="C100" i="1" s="1"/>
  <c r="E100" i="1" l="1"/>
  <c r="G100" i="1" s="1"/>
  <c r="K100" i="1" s="1"/>
  <c r="N99" i="1"/>
  <c r="M100" i="1"/>
  <c r="C101" i="1" s="1"/>
  <c r="L100" i="1"/>
  <c r="B101" i="1"/>
  <c r="E101" i="1" l="1"/>
  <c r="G101" i="1" s="1"/>
  <c r="K101" i="1" s="1"/>
  <c r="N100" i="1"/>
  <c r="M101" i="1"/>
  <c r="C102" i="1" s="1"/>
  <c r="L101" i="1"/>
  <c r="B102" i="1"/>
  <c r="E102" i="1" l="1"/>
  <c r="G102" i="1" s="1"/>
  <c r="K102" i="1" s="1"/>
  <c r="N101" i="1"/>
  <c r="M102" i="1"/>
  <c r="C103" i="1" s="1"/>
  <c r="L102" i="1"/>
  <c r="B103" i="1"/>
  <c r="E103" i="1" l="1"/>
  <c r="G103" i="1" s="1"/>
  <c r="K103" i="1" s="1"/>
  <c r="N102" i="1"/>
  <c r="B104" i="1"/>
  <c r="M103" i="1"/>
  <c r="C104" i="1" s="1"/>
  <c r="L103" i="1"/>
  <c r="E104" i="1" l="1"/>
  <c r="G104" i="1" s="1"/>
  <c r="K104" i="1" s="1"/>
  <c r="N103" i="1"/>
  <c r="M104" i="1"/>
  <c r="C105" i="1" s="1"/>
  <c r="L104" i="1"/>
  <c r="B105" i="1"/>
  <c r="E105" i="1" l="1"/>
  <c r="G105" i="1" s="1"/>
  <c r="K105" i="1" s="1"/>
  <c r="N104" i="1"/>
  <c r="M105" i="1"/>
  <c r="C106" i="1" s="1"/>
  <c r="L105" i="1"/>
  <c r="B106" i="1"/>
  <c r="E106" i="1" l="1"/>
  <c r="G106" i="1" s="1"/>
  <c r="N105" i="1"/>
  <c r="B107" i="1"/>
  <c r="L106" i="1"/>
  <c r="E107" i="1"/>
  <c r="G107" i="1" s="1"/>
  <c r="M106" i="1"/>
  <c r="C107" i="1" s="1"/>
  <c r="K106" i="1"/>
  <c r="N106" i="1" l="1"/>
  <c r="K107" i="1"/>
  <c r="E108" i="1"/>
  <c r="G108" i="1" s="1"/>
  <c r="L107" i="1"/>
  <c r="M107" i="1"/>
  <c r="C108" i="1" s="1"/>
  <c r="B108" i="1"/>
  <c r="N107" i="1" l="1"/>
  <c r="K108" i="1"/>
  <c r="E109" i="1"/>
  <c r="G109" i="1" s="1"/>
  <c r="M108" i="1"/>
  <c r="C109" i="1" s="1"/>
  <c r="L108" i="1"/>
  <c r="B109" i="1"/>
  <c r="N108" i="1" l="1"/>
  <c r="K109" i="1"/>
  <c r="M109" i="1"/>
  <c r="C110" i="1" s="1"/>
  <c r="L109" i="1"/>
  <c r="E110" i="1"/>
  <c r="G110" i="1" s="1"/>
  <c r="B110" i="1"/>
  <c r="N109" i="1" l="1"/>
  <c r="K110" i="1"/>
  <c r="M110" i="1"/>
  <c r="C111" i="1" s="1"/>
  <c r="L110" i="1"/>
  <c r="E111" i="1"/>
  <c r="G111" i="1" s="1"/>
  <c r="B111" i="1"/>
  <c r="N110" i="1" l="1"/>
  <c r="M111" i="1"/>
  <c r="C112" i="1" s="1"/>
  <c r="L111" i="1"/>
  <c r="E112" i="1"/>
  <c r="G112" i="1" s="1"/>
  <c r="K111" i="1"/>
  <c r="B112" i="1"/>
  <c r="N111" i="1" l="1"/>
  <c r="M112" i="1"/>
  <c r="C113" i="1" s="1"/>
  <c r="L112" i="1"/>
  <c r="E113" i="1"/>
  <c r="G113" i="1" s="1"/>
  <c r="K112" i="1"/>
  <c r="B113" i="1"/>
  <c r="N112" i="1" l="1"/>
  <c r="M113" i="1"/>
  <c r="C114" i="1" s="1"/>
  <c r="L113" i="1"/>
  <c r="E114" i="1"/>
  <c r="G114" i="1" s="1"/>
  <c r="K113" i="1"/>
  <c r="B114" i="1"/>
  <c r="N113" i="1" l="1"/>
  <c r="K114" i="1"/>
  <c r="L114" i="1"/>
  <c r="E115" i="1"/>
  <c r="G115" i="1" s="1"/>
  <c r="M114" i="1"/>
  <c r="C115" i="1" s="1"/>
  <c r="B115" i="1"/>
  <c r="N114" i="1" l="1"/>
  <c r="K115" i="1"/>
  <c r="B116" i="1"/>
  <c r="E116" i="1"/>
  <c r="G116" i="1" s="1"/>
  <c r="M115" i="1"/>
  <c r="C116" i="1" s="1"/>
  <c r="L115" i="1"/>
  <c r="N115" i="1" l="1"/>
  <c r="K116" i="1"/>
  <c r="B117" i="1"/>
  <c r="E117" i="1"/>
  <c r="G117" i="1" s="1"/>
  <c r="M116" i="1"/>
  <c r="C117" i="1" s="1"/>
  <c r="L116" i="1"/>
  <c r="N116" i="1" l="1"/>
  <c r="K117" i="1"/>
  <c r="B118" i="1"/>
  <c r="M117" i="1"/>
  <c r="C118" i="1" s="1"/>
  <c r="L117" i="1"/>
  <c r="E118" i="1"/>
  <c r="G118" i="1" s="1"/>
  <c r="N117" i="1" l="1"/>
  <c r="K118" i="1"/>
  <c r="B119" i="1"/>
  <c r="M118" i="1"/>
  <c r="C119" i="1" s="1"/>
  <c r="L118" i="1"/>
  <c r="E119" i="1"/>
  <c r="G119" i="1" s="1"/>
  <c r="N118" i="1" l="1"/>
  <c r="K119" i="1"/>
  <c r="M119" i="1"/>
  <c r="C120" i="1" s="1"/>
  <c r="L119" i="1"/>
  <c r="E120" i="1"/>
  <c r="G120" i="1" s="1"/>
  <c r="B120" i="1"/>
  <c r="N119" i="1" l="1"/>
  <c r="M120" i="1"/>
  <c r="C121" i="1" s="1"/>
  <c r="L120" i="1"/>
  <c r="E121" i="1"/>
  <c r="G121" i="1" s="1"/>
  <c r="B121" i="1"/>
  <c r="K120" i="1"/>
  <c r="N120" i="1" l="1"/>
  <c r="M121" i="1"/>
  <c r="C122" i="1" s="1"/>
  <c r="L121" i="1"/>
  <c r="E122" i="1"/>
  <c r="G122" i="1" s="1"/>
  <c r="B122" i="1"/>
  <c r="K121" i="1"/>
  <c r="N121" i="1" l="1"/>
  <c r="B123" i="1"/>
  <c r="K122" i="1"/>
  <c r="L122" i="1"/>
  <c r="E123" i="1"/>
  <c r="G123" i="1" s="1"/>
  <c r="M122" i="1"/>
  <c r="C123" i="1" s="1"/>
  <c r="N122" i="1" l="1"/>
  <c r="K123" i="1"/>
  <c r="E124" i="1"/>
  <c r="G124" i="1" s="1"/>
  <c r="M123" i="1"/>
  <c r="C124" i="1" s="1"/>
  <c r="L123" i="1"/>
  <c r="B124" i="1"/>
  <c r="N123" i="1" l="1"/>
  <c r="K124" i="1"/>
  <c r="E125" i="1"/>
  <c r="G125" i="1" s="1"/>
  <c r="M124" i="1"/>
  <c r="C125" i="1" s="1"/>
  <c r="L124" i="1"/>
  <c r="B125" i="1"/>
  <c r="N124" i="1" l="1"/>
  <c r="K125" i="1"/>
  <c r="M125" i="1"/>
  <c r="C126" i="1" s="1"/>
  <c r="L125" i="1"/>
  <c r="E126" i="1"/>
  <c r="G126" i="1" s="1"/>
  <c r="B126" i="1"/>
  <c r="N125" i="1" l="1"/>
  <c r="K126" i="1"/>
  <c r="M126" i="1"/>
  <c r="C127" i="1" s="1"/>
  <c r="L126" i="1"/>
  <c r="E127" i="1"/>
  <c r="G127" i="1" s="1"/>
  <c r="B127" i="1"/>
  <c r="N126" i="1" l="1"/>
  <c r="M127" i="1"/>
  <c r="C128" i="1" s="1"/>
  <c r="L127" i="1"/>
  <c r="E128" i="1"/>
  <c r="G128" i="1" s="1"/>
  <c r="K127" i="1"/>
  <c r="B128" i="1"/>
  <c r="N127" i="1" l="1"/>
  <c r="B129" i="1"/>
  <c r="K128" i="1"/>
  <c r="M128" i="1"/>
  <c r="C129" i="1" s="1"/>
  <c r="L128" i="1"/>
  <c r="E129" i="1"/>
  <c r="G129" i="1" s="1"/>
  <c r="N128" i="1" l="1"/>
  <c r="K129" i="1"/>
  <c r="M129" i="1"/>
  <c r="C130" i="1" s="1"/>
  <c r="L129" i="1"/>
  <c r="E130" i="1"/>
  <c r="G130" i="1" s="1"/>
  <c r="B130" i="1"/>
  <c r="N129" i="1" l="1"/>
  <c r="L130" i="1"/>
  <c r="E131" i="1"/>
  <c r="G131" i="1" s="1"/>
  <c r="M130" i="1"/>
  <c r="C131" i="1" s="1"/>
  <c r="B131" i="1"/>
  <c r="K130" i="1"/>
  <c r="N130" i="1" l="1"/>
  <c r="K131" i="1"/>
  <c r="E132" i="1"/>
  <c r="G132" i="1" s="1"/>
  <c r="M131" i="1"/>
  <c r="C132" i="1" s="1"/>
  <c r="L131" i="1"/>
  <c r="B132" i="1"/>
  <c r="N131" i="1" l="1"/>
  <c r="K132" i="1"/>
  <c r="B133" i="1"/>
  <c r="E133" i="1"/>
  <c r="G133" i="1" s="1"/>
  <c r="M132" i="1"/>
  <c r="C133" i="1" s="1"/>
  <c r="L132" i="1"/>
  <c r="N132" i="1" l="1"/>
  <c r="K133" i="1"/>
  <c r="M133" i="1"/>
  <c r="C134" i="1" s="1"/>
  <c r="L133" i="1"/>
  <c r="E134" i="1"/>
  <c r="G134" i="1" s="1"/>
  <c r="B134" i="1"/>
  <c r="N133" i="1" l="1"/>
  <c r="K134" i="1"/>
  <c r="B135" i="1"/>
  <c r="M134" i="1"/>
  <c r="C135" i="1" s="1"/>
  <c r="L134" i="1"/>
  <c r="E135" i="1"/>
  <c r="G135" i="1" s="1"/>
  <c r="N134" i="1" l="1"/>
  <c r="K135" i="1"/>
  <c r="M135" i="1"/>
  <c r="C136" i="1" s="1"/>
  <c r="L135" i="1"/>
  <c r="E136" i="1"/>
  <c r="G136" i="1" s="1"/>
  <c r="B136" i="1"/>
  <c r="N135" i="1" l="1"/>
  <c r="M136" i="1"/>
  <c r="C137" i="1" s="1"/>
  <c r="L136" i="1"/>
  <c r="E137" i="1"/>
  <c r="G137" i="1" s="1"/>
  <c r="B137" i="1"/>
  <c r="K136" i="1"/>
  <c r="N136" i="1" l="1"/>
  <c r="M137" i="1"/>
  <c r="C138" i="1" s="1"/>
  <c r="L137" i="1"/>
  <c r="E138" i="1"/>
  <c r="G138" i="1" s="1"/>
  <c r="B138" i="1"/>
  <c r="K137" i="1"/>
  <c r="N137" i="1" l="1"/>
  <c r="B139" i="1"/>
  <c r="L138" i="1"/>
  <c r="E139" i="1"/>
  <c r="G139" i="1" s="1"/>
  <c r="M138" i="1"/>
  <c r="C139" i="1" s="1"/>
  <c r="K138" i="1"/>
  <c r="N138" i="1" l="1"/>
  <c r="K139" i="1"/>
  <c r="E140" i="1"/>
  <c r="G140" i="1" s="1"/>
  <c r="M139" i="1"/>
  <c r="C140" i="1" s="1"/>
  <c r="L139" i="1"/>
  <c r="B140" i="1"/>
  <c r="N139" i="1" l="1"/>
  <c r="K140" i="1"/>
  <c r="B141" i="1"/>
  <c r="E141" i="1"/>
  <c r="G141" i="1" s="1"/>
  <c r="M140" i="1"/>
  <c r="C141" i="1" s="1"/>
  <c r="L140" i="1"/>
  <c r="N140" i="1" l="1"/>
  <c r="K141" i="1"/>
  <c r="B142" i="1"/>
  <c r="M141" i="1"/>
  <c r="C142" i="1" s="1"/>
  <c r="L141" i="1"/>
  <c r="E142" i="1"/>
  <c r="G142" i="1" s="1"/>
  <c r="N141" i="1" l="1"/>
  <c r="K142" i="1"/>
  <c r="B143" i="1"/>
  <c r="M142" i="1"/>
  <c r="C143" i="1" s="1"/>
  <c r="L142" i="1"/>
  <c r="E143" i="1"/>
  <c r="G143" i="1" s="1"/>
  <c r="N142" i="1" l="1"/>
  <c r="K143" i="1"/>
  <c r="M143" i="1"/>
  <c r="C144" i="1" s="1"/>
  <c r="L143" i="1"/>
  <c r="E144" i="1"/>
  <c r="G144" i="1" s="1"/>
  <c r="B144" i="1"/>
  <c r="N143" i="1" l="1"/>
  <c r="M144" i="1"/>
  <c r="C145" i="1" s="1"/>
  <c r="L144" i="1"/>
  <c r="E145" i="1"/>
  <c r="G145" i="1" s="1"/>
  <c r="K144" i="1"/>
  <c r="B145" i="1"/>
  <c r="N144" i="1" l="1"/>
  <c r="B146" i="1"/>
  <c r="M145" i="1"/>
  <c r="C146" i="1" s="1"/>
  <c r="L145" i="1"/>
  <c r="E146" i="1"/>
  <c r="G146" i="1" s="1"/>
  <c r="K145" i="1"/>
  <c r="N145" i="1" l="1"/>
  <c r="K146" i="1"/>
  <c r="L146" i="1"/>
  <c r="E147" i="1"/>
  <c r="G147" i="1" s="1"/>
  <c r="M146" i="1"/>
  <c r="C147" i="1" s="1"/>
  <c r="B147" i="1"/>
  <c r="N146" i="1" l="1"/>
  <c r="K147" i="1"/>
  <c r="B148" i="1"/>
  <c r="E148" i="1"/>
  <c r="G148" i="1" s="1"/>
  <c r="M147" i="1"/>
  <c r="C148" i="1" s="1"/>
  <c r="L147" i="1"/>
  <c r="N147" i="1" l="1"/>
  <c r="K148" i="1"/>
  <c r="B149" i="1"/>
  <c r="E149" i="1"/>
  <c r="G149" i="1" s="1"/>
  <c r="M148" i="1"/>
  <c r="C149" i="1" s="1"/>
  <c r="L148" i="1"/>
  <c r="N148" i="1" l="1"/>
  <c r="K149" i="1"/>
  <c r="B150" i="1"/>
  <c r="M149" i="1"/>
  <c r="C150" i="1" s="1"/>
  <c r="L149" i="1"/>
  <c r="E150" i="1"/>
  <c r="G150" i="1" s="1"/>
  <c r="N149" i="1" l="1"/>
  <c r="K150" i="1"/>
  <c r="B151" i="1"/>
  <c r="M150" i="1"/>
  <c r="C151" i="1" s="1"/>
  <c r="L150" i="1"/>
  <c r="E151" i="1"/>
  <c r="G151" i="1" s="1"/>
  <c r="N150" i="1" l="1"/>
  <c r="K151" i="1"/>
  <c r="M151" i="1"/>
  <c r="C152" i="1" s="1"/>
  <c r="L151" i="1"/>
  <c r="E152" i="1"/>
  <c r="G152" i="1" s="1"/>
  <c r="B152" i="1"/>
  <c r="N151" i="1" l="1"/>
  <c r="K152" i="1"/>
  <c r="B153" i="1"/>
  <c r="L152" i="1"/>
  <c r="E153" i="1"/>
  <c r="G153" i="1" s="1"/>
  <c r="M152" i="1"/>
  <c r="C153" i="1" s="1"/>
  <c r="N152" i="1" l="1"/>
  <c r="K153" i="1"/>
  <c r="B154" i="1"/>
  <c r="E154" i="1"/>
  <c r="G154" i="1" s="1"/>
  <c r="M153" i="1"/>
  <c r="C154" i="1" s="1"/>
  <c r="L153" i="1"/>
  <c r="N153" i="1" l="1"/>
  <c r="K154" i="1"/>
  <c r="B155" i="1"/>
  <c r="L154" i="1"/>
  <c r="E155" i="1"/>
  <c r="G155" i="1" s="1"/>
  <c r="M154" i="1"/>
  <c r="C155" i="1" s="1"/>
  <c r="N154" i="1" l="1"/>
  <c r="K155" i="1"/>
  <c r="B156" i="1"/>
  <c r="M155" i="1"/>
  <c r="C156" i="1" s="1"/>
  <c r="L155" i="1"/>
  <c r="E156" i="1"/>
  <c r="G156" i="1" s="1"/>
  <c r="N155" i="1" l="1"/>
  <c r="L156" i="1"/>
  <c r="E157" i="1"/>
  <c r="G157" i="1" s="1"/>
  <c r="M156" i="1"/>
  <c r="C157" i="1" s="1"/>
  <c r="K156" i="1"/>
  <c r="B157" i="1"/>
  <c r="N156" i="1" l="1"/>
  <c r="K157" i="1"/>
  <c r="B158" i="1"/>
  <c r="E158" i="1"/>
  <c r="G158" i="1" s="1"/>
  <c r="M157" i="1"/>
  <c r="C158" i="1" s="1"/>
  <c r="L157" i="1"/>
  <c r="N157" i="1" l="1"/>
  <c r="K158" i="1"/>
  <c r="E159" i="1"/>
  <c r="G159" i="1" s="1"/>
  <c r="M158" i="1"/>
  <c r="C159" i="1" s="1"/>
  <c r="L158" i="1"/>
  <c r="B159" i="1"/>
  <c r="N158" i="1" l="1"/>
  <c r="K159" i="1"/>
  <c r="B160" i="1"/>
  <c r="M159" i="1"/>
  <c r="C160" i="1" s="1"/>
  <c r="E160" i="1"/>
  <c r="G160" i="1" s="1"/>
  <c r="L159" i="1"/>
  <c r="N159" i="1" l="1"/>
  <c r="K160" i="1"/>
  <c r="B161" i="1"/>
  <c r="L160" i="1"/>
  <c r="E161" i="1"/>
  <c r="G161" i="1" s="1"/>
  <c r="M160" i="1"/>
  <c r="C161" i="1" s="1"/>
  <c r="N160" i="1" l="1"/>
  <c r="K161" i="1"/>
  <c r="M161" i="1"/>
  <c r="C162" i="1" s="1"/>
  <c r="L161" i="1"/>
  <c r="E162" i="1"/>
  <c r="G162" i="1" s="1"/>
  <c r="B162" i="1"/>
  <c r="N161" i="1" l="1"/>
  <c r="B163" i="1"/>
  <c r="M162" i="1"/>
  <c r="C163" i="1" s="1"/>
  <c r="L162" i="1"/>
  <c r="E163" i="1"/>
  <c r="G163" i="1" s="1"/>
  <c r="K162" i="1"/>
  <c r="N162" i="1" l="1"/>
  <c r="M163" i="1"/>
  <c r="C164" i="1" s="1"/>
  <c r="L163" i="1"/>
  <c r="E164" i="1"/>
  <c r="G164" i="1" s="1"/>
  <c r="K163" i="1"/>
  <c r="B164" i="1"/>
  <c r="N163" i="1" l="1"/>
  <c r="M164" i="1"/>
  <c r="C165" i="1" s="1"/>
  <c r="L164" i="1"/>
  <c r="E165" i="1"/>
  <c r="G165" i="1" s="1"/>
  <c r="B165" i="1"/>
  <c r="K164" i="1"/>
  <c r="N164" i="1" l="1"/>
  <c r="B166" i="1"/>
  <c r="L165" i="1"/>
  <c r="E166" i="1"/>
  <c r="G166" i="1" s="1"/>
  <c r="M165" i="1"/>
  <c r="C166" i="1" s="1"/>
  <c r="K165" i="1"/>
  <c r="N165" i="1" l="1"/>
  <c r="K166" i="1"/>
  <c r="E167" i="1"/>
  <c r="G167" i="1" s="1"/>
  <c r="L166" i="1"/>
  <c r="M166" i="1"/>
  <c r="C167" i="1" s="1"/>
  <c r="B167" i="1"/>
  <c r="N166" i="1" l="1"/>
  <c r="K167" i="1"/>
  <c r="E168" i="1"/>
  <c r="G168" i="1" s="1"/>
  <c r="M167" i="1"/>
  <c r="C168" i="1" s="1"/>
  <c r="L167" i="1"/>
  <c r="B168" i="1"/>
  <c r="N167" i="1" l="1"/>
  <c r="K168" i="1"/>
  <c r="B169" i="1"/>
  <c r="M168" i="1"/>
  <c r="C169" i="1" s="1"/>
  <c r="L168" i="1"/>
  <c r="E169" i="1"/>
  <c r="G169" i="1" s="1"/>
  <c r="N168" i="1" l="1"/>
  <c r="K169" i="1"/>
  <c r="M169" i="1"/>
  <c r="C170" i="1" s="1"/>
  <c r="L169" i="1"/>
  <c r="E170" i="1"/>
  <c r="G170" i="1" s="1"/>
  <c r="B170" i="1"/>
  <c r="N169" i="1" l="1"/>
  <c r="B171" i="1"/>
  <c r="K170" i="1"/>
  <c r="M170" i="1"/>
  <c r="C171" i="1" s="1"/>
  <c r="L170" i="1"/>
  <c r="E171" i="1"/>
  <c r="G171" i="1" s="1"/>
  <c r="N170" i="1" l="1"/>
  <c r="K171" i="1"/>
  <c r="M171" i="1"/>
  <c r="C172" i="1" s="1"/>
  <c r="L171" i="1"/>
  <c r="E172" i="1"/>
  <c r="G172" i="1" s="1"/>
  <c r="B172" i="1"/>
  <c r="N171" i="1" l="1"/>
  <c r="M172" i="1"/>
  <c r="C173" i="1" s="1"/>
  <c r="L172" i="1"/>
  <c r="E173" i="1"/>
  <c r="G173" i="1" s="1"/>
  <c r="B173" i="1"/>
  <c r="K172" i="1"/>
  <c r="N172" i="1" l="1"/>
  <c r="K173" i="1"/>
  <c r="B174" i="1"/>
  <c r="L173" i="1"/>
  <c r="E174" i="1"/>
  <c r="G174" i="1" s="1"/>
  <c r="M173" i="1"/>
  <c r="C174" i="1" s="1"/>
  <c r="N173" i="1" l="1"/>
  <c r="K174" i="1"/>
  <c r="B175" i="1"/>
  <c r="E175" i="1"/>
  <c r="G175" i="1" s="1"/>
  <c r="L174" i="1"/>
  <c r="M174" i="1"/>
  <c r="C175" i="1" s="1"/>
  <c r="N174" i="1" l="1"/>
  <c r="K175" i="1"/>
  <c r="E176" i="1"/>
  <c r="G176" i="1" s="1"/>
  <c r="M175" i="1"/>
  <c r="C176" i="1" s="1"/>
  <c r="L175" i="1"/>
  <c r="B176" i="1"/>
  <c r="N175" i="1" l="1"/>
  <c r="K176" i="1"/>
  <c r="M176" i="1"/>
  <c r="C177" i="1" s="1"/>
  <c r="L176" i="1"/>
  <c r="E177" i="1"/>
  <c r="G177" i="1" s="1"/>
  <c r="B177" i="1"/>
  <c r="N176" i="1" l="1"/>
  <c r="K177" i="1"/>
  <c r="M177" i="1"/>
  <c r="C178" i="1" s="1"/>
  <c r="L177" i="1"/>
  <c r="E178" i="1"/>
  <c r="G178" i="1" s="1"/>
  <c r="B178" i="1"/>
  <c r="N177" i="1" l="1"/>
  <c r="M178" i="1"/>
  <c r="C179" i="1" s="1"/>
  <c r="L178" i="1"/>
  <c r="E179" i="1"/>
  <c r="G179" i="1" s="1"/>
  <c r="K178" i="1"/>
  <c r="B179" i="1"/>
  <c r="N178" i="1" l="1"/>
  <c r="M179" i="1"/>
  <c r="C180" i="1" s="1"/>
  <c r="L179" i="1"/>
  <c r="E180" i="1"/>
  <c r="G180" i="1" s="1"/>
  <c r="B180" i="1"/>
  <c r="K179" i="1"/>
  <c r="N179" i="1" l="1"/>
  <c r="M180" i="1"/>
  <c r="C181" i="1" s="1"/>
  <c r="L180" i="1"/>
  <c r="E181" i="1"/>
  <c r="G181" i="1" s="1"/>
  <c r="K180" i="1"/>
  <c r="B181" i="1"/>
  <c r="N180" i="1" l="1"/>
  <c r="B182" i="1"/>
  <c r="L181" i="1"/>
  <c r="E182" i="1"/>
  <c r="G182" i="1" s="1"/>
  <c r="M181" i="1"/>
  <c r="C182" i="1" s="1"/>
  <c r="K181" i="1"/>
  <c r="N181" i="1" l="1"/>
  <c r="K182" i="1"/>
  <c r="E183" i="1"/>
  <c r="G183" i="1" s="1"/>
  <c r="L182" i="1"/>
  <c r="M182" i="1"/>
  <c r="C183" i="1" s="1"/>
  <c r="B183" i="1"/>
  <c r="N182" i="1" l="1"/>
  <c r="K183" i="1"/>
  <c r="E184" i="1"/>
  <c r="G184" i="1" s="1"/>
  <c r="M183" i="1"/>
  <c r="C184" i="1" s="1"/>
  <c r="L183" i="1"/>
  <c r="B184" i="1"/>
  <c r="N183" i="1" l="1"/>
  <c r="K184" i="1"/>
  <c r="M184" i="1"/>
  <c r="C185" i="1" s="1"/>
  <c r="L184" i="1"/>
  <c r="E185" i="1"/>
  <c r="G185" i="1" s="1"/>
  <c r="B185" i="1"/>
  <c r="N184" i="1" l="1"/>
  <c r="K185" i="1"/>
  <c r="B186" i="1"/>
  <c r="M185" i="1"/>
  <c r="C186" i="1" s="1"/>
  <c r="L185" i="1"/>
  <c r="E186" i="1"/>
  <c r="G186" i="1" s="1"/>
  <c r="N185" i="1" l="1"/>
  <c r="K186" i="1"/>
  <c r="B187" i="1"/>
  <c r="M186" i="1"/>
  <c r="C187" i="1" s="1"/>
  <c r="L186" i="1"/>
  <c r="E187" i="1"/>
  <c r="G187" i="1" s="1"/>
  <c r="N186" i="1" l="1"/>
  <c r="M187" i="1"/>
  <c r="C188" i="1" s="1"/>
  <c r="L187" i="1"/>
  <c r="E188" i="1"/>
  <c r="G188" i="1" s="1"/>
  <c r="K187" i="1"/>
  <c r="B188" i="1"/>
  <c r="N187" i="1" l="1"/>
  <c r="M188" i="1"/>
  <c r="C189" i="1" s="1"/>
  <c r="L188" i="1"/>
  <c r="E189" i="1"/>
  <c r="G189" i="1" s="1"/>
  <c r="B189" i="1"/>
  <c r="K188" i="1"/>
  <c r="N188" i="1" l="1"/>
  <c r="B190" i="1"/>
  <c r="K189" i="1"/>
  <c r="L189" i="1"/>
  <c r="E190" i="1"/>
  <c r="G190" i="1" s="1"/>
  <c r="M189" i="1"/>
  <c r="C190" i="1" s="1"/>
  <c r="N189" i="1" l="1"/>
  <c r="K190" i="1"/>
  <c r="E191" i="1"/>
  <c r="G191" i="1" s="1"/>
  <c r="L190" i="1"/>
  <c r="M190" i="1"/>
  <c r="C191" i="1" s="1"/>
  <c r="B191" i="1"/>
  <c r="N190" i="1" l="1"/>
  <c r="K191" i="1"/>
  <c r="B192" i="1"/>
  <c r="E192" i="1"/>
  <c r="G192" i="1" s="1"/>
  <c r="M191" i="1"/>
  <c r="C192" i="1" s="1"/>
  <c r="L191" i="1"/>
  <c r="N191" i="1" l="1"/>
  <c r="K192" i="1"/>
  <c r="B193" i="1"/>
  <c r="M192" i="1"/>
  <c r="C193" i="1" s="1"/>
  <c r="L192" i="1"/>
  <c r="E193" i="1"/>
  <c r="G193" i="1" s="1"/>
  <c r="N192" i="1" l="1"/>
  <c r="M193" i="1"/>
  <c r="C194" i="1" s="1"/>
  <c r="L193" i="1"/>
  <c r="E194" i="1"/>
  <c r="G194" i="1" s="1"/>
  <c r="B194" i="1"/>
  <c r="K193" i="1"/>
  <c r="N193" i="1" l="1"/>
  <c r="M194" i="1"/>
  <c r="C195" i="1" s="1"/>
  <c r="L194" i="1"/>
  <c r="E195" i="1"/>
  <c r="G195" i="1" s="1"/>
  <c r="B195" i="1"/>
  <c r="K194" i="1"/>
  <c r="N194" i="1" l="1"/>
  <c r="B196" i="1"/>
  <c r="M195" i="1"/>
  <c r="C196" i="1" s="1"/>
  <c r="L195" i="1"/>
  <c r="E196" i="1"/>
  <c r="G196" i="1" s="1"/>
  <c r="K195" i="1"/>
  <c r="N195" i="1" l="1"/>
  <c r="K196" i="1"/>
  <c r="M196" i="1"/>
  <c r="C197" i="1" s="1"/>
  <c r="L196" i="1"/>
  <c r="E197" i="1"/>
  <c r="G197" i="1" s="1"/>
  <c r="B197" i="1"/>
  <c r="N196" i="1" l="1"/>
  <c r="L197" i="1"/>
  <c r="E198" i="1"/>
  <c r="G198" i="1" s="1"/>
  <c r="M197" i="1"/>
  <c r="C198" i="1" s="1"/>
  <c r="K197" i="1"/>
  <c r="B198" i="1"/>
  <c r="N197" i="1" l="1"/>
  <c r="K198" i="1"/>
  <c r="E199" i="1"/>
  <c r="G199" i="1" s="1"/>
  <c r="L198" i="1"/>
  <c r="M198" i="1"/>
  <c r="C199" i="1" s="1"/>
  <c r="B199" i="1"/>
  <c r="N198" i="1" l="1"/>
  <c r="K199" i="1"/>
  <c r="E200" i="1"/>
  <c r="G200" i="1" s="1"/>
  <c r="M199" i="1"/>
  <c r="C200" i="1" s="1"/>
  <c r="L199" i="1"/>
  <c r="B200" i="1"/>
  <c r="N199" i="1" l="1"/>
  <c r="K200" i="1"/>
  <c r="M200" i="1"/>
  <c r="C201" i="1" s="1"/>
  <c r="L200" i="1"/>
  <c r="E201" i="1"/>
  <c r="G201" i="1" s="1"/>
  <c r="B201" i="1"/>
  <c r="N200" i="1" l="1"/>
  <c r="B202" i="1"/>
  <c r="M201" i="1"/>
  <c r="C202" i="1" s="1"/>
  <c r="L201" i="1"/>
  <c r="E202" i="1"/>
  <c r="G202" i="1" s="1"/>
  <c r="K201" i="1"/>
  <c r="N201" i="1" l="1"/>
  <c r="K202" i="1"/>
  <c r="M202" i="1"/>
  <c r="C203" i="1" s="1"/>
  <c r="L202" i="1"/>
  <c r="E203" i="1"/>
  <c r="G203" i="1" s="1"/>
  <c r="B203" i="1"/>
  <c r="N202" i="1" l="1"/>
  <c r="B204" i="1"/>
  <c r="M203" i="1"/>
  <c r="C204" i="1" s="1"/>
  <c r="L203" i="1"/>
  <c r="E204" i="1"/>
  <c r="G204" i="1" s="1"/>
  <c r="K203" i="1"/>
  <c r="N203" i="1" l="1"/>
  <c r="K204" i="1"/>
  <c r="M204" i="1"/>
  <c r="C205" i="1" s="1"/>
  <c r="L204" i="1"/>
  <c r="E205" i="1"/>
  <c r="G205" i="1" s="1"/>
  <c r="B205" i="1"/>
  <c r="N204" i="1" l="1"/>
  <c r="B206" i="1"/>
  <c r="L205" i="1"/>
  <c r="E206" i="1"/>
  <c r="G206" i="1" s="1"/>
  <c r="M205" i="1"/>
  <c r="C206" i="1" s="1"/>
  <c r="K205" i="1"/>
  <c r="N205" i="1" l="1"/>
  <c r="K206" i="1"/>
  <c r="E207" i="1"/>
  <c r="G207" i="1" s="1"/>
  <c r="L206" i="1"/>
  <c r="M206" i="1"/>
  <c r="C207" i="1" s="1"/>
  <c r="B207" i="1"/>
  <c r="N206" i="1" l="1"/>
  <c r="K207" i="1"/>
  <c r="B208" i="1"/>
  <c r="E208" i="1"/>
  <c r="G208" i="1" s="1"/>
  <c r="M207" i="1"/>
  <c r="C208" i="1" s="1"/>
  <c r="L207" i="1"/>
  <c r="N207" i="1" l="1"/>
  <c r="K208" i="1"/>
  <c r="M208" i="1"/>
  <c r="C209" i="1" s="1"/>
  <c r="L208" i="1"/>
  <c r="E209" i="1"/>
  <c r="G209" i="1" s="1"/>
  <c r="B209" i="1"/>
  <c r="N208" i="1" l="1"/>
  <c r="K209" i="1"/>
  <c r="B210" i="1"/>
  <c r="M209" i="1"/>
  <c r="C210" i="1" s="1"/>
  <c r="L209" i="1"/>
  <c r="E210" i="1"/>
  <c r="G210" i="1" s="1"/>
  <c r="N209" i="1" l="1"/>
  <c r="K210" i="1"/>
  <c r="M210" i="1"/>
  <c r="C211" i="1" s="1"/>
  <c r="L210" i="1"/>
  <c r="E211" i="1"/>
  <c r="G211" i="1" s="1"/>
  <c r="B211" i="1"/>
  <c r="N210" i="1" l="1"/>
  <c r="B212" i="1"/>
  <c r="K211" i="1"/>
  <c r="M211" i="1"/>
  <c r="C212" i="1" s="1"/>
  <c r="L211" i="1"/>
  <c r="E212" i="1"/>
  <c r="G212" i="1" s="1"/>
  <c r="N211" i="1" l="1"/>
  <c r="K212" i="1"/>
  <c r="M212" i="1"/>
  <c r="C213" i="1" s="1"/>
  <c r="L212" i="1"/>
  <c r="E213" i="1"/>
  <c r="G213" i="1" s="1"/>
  <c r="B213" i="1"/>
  <c r="N212" i="1" l="1"/>
  <c r="L213" i="1"/>
  <c r="E214" i="1"/>
  <c r="G214" i="1" s="1"/>
  <c r="M213" i="1"/>
  <c r="C214" i="1" s="1"/>
  <c r="B214" i="1"/>
  <c r="K213" i="1"/>
  <c r="N213" i="1" l="1"/>
  <c r="K214" i="1"/>
  <c r="E215" i="1"/>
  <c r="G215" i="1" s="1"/>
  <c r="L214" i="1"/>
  <c r="M214" i="1"/>
  <c r="C215" i="1" s="1"/>
  <c r="B215" i="1"/>
  <c r="N214" i="1" l="1"/>
  <c r="K215" i="1"/>
  <c r="B216" i="1"/>
  <c r="E216" i="1"/>
  <c r="G216" i="1" s="1"/>
  <c r="M215" i="1"/>
  <c r="C216" i="1" s="1"/>
  <c r="L215" i="1"/>
  <c r="N215" i="1" l="1"/>
  <c r="K216" i="1"/>
  <c r="M216" i="1"/>
  <c r="C217" i="1" s="1"/>
  <c r="L216" i="1"/>
  <c r="E217" i="1"/>
  <c r="G217" i="1" s="1"/>
  <c r="B217" i="1"/>
  <c r="N216" i="1" l="1"/>
  <c r="K217" i="1"/>
  <c r="B218" i="1"/>
  <c r="M217" i="1"/>
  <c r="C218" i="1" s="1"/>
  <c r="L217" i="1"/>
  <c r="E218" i="1"/>
  <c r="G218" i="1" s="1"/>
  <c r="N217" i="1" l="1"/>
  <c r="K218" i="1"/>
  <c r="B219" i="1"/>
  <c r="M218" i="1"/>
  <c r="C219" i="1" s="1"/>
  <c r="L218" i="1"/>
  <c r="E219" i="1"/>
  <c r="G219" i="1" s="1"/>
  <c r="N218" i="1" l="1"/>
  <c r="M219" i="1"/>
  <c r="C220" i="1" s="1"/>
  <c r="L219" i="1"/>
  <c r="E220" i="1"/>
  <c r="G220" i="1" s="1"/>
  <c r="K219" i="1"/>
  <c r="B220" i="1"/>
  <c r="N219" i="1" l="1"/>
  <c r="M220" i="1"/>
  <c r="C221" i="1" s="1"/>
  <c r="L220" i="1"/>
  <c r="E221" i="1"/>
  <c r="G221" i="1" s="1"/>
  <c r="B221" i="1"/>
  <c r="K220" i="1"/>
  <c r="N220" i="1" l="1"/>
  <c r="B222" i="1"/>
  <c r="L221" i="1"/>
  <c r="E222" i="1"/>
  <c r="G222" i="1" s="1"/>
  <c r="M221" i="1"/>
  <c r="C222" i="1" s="1"/>
  <c r="K221" i="1"/>
  <c r="N221" i="1" l="1"/>
  <c r="K222" i="1"/>
  <c r="E223" i="1"/>
  <c r="G223" i="1" s="1"/>
  <c r="L222" i="1"/>
  <c r="M222" i="1"/>
  <c r="C223" i="1" s="1"/>
  <c r="B223" i="1"/>
  <c r="N222" i="1" l="1"/>
  <c r="K223" i="1"/>
  <c r="B224" i="1"/>
  <c r="E224" i="1"/>
  <c r="G224" i="1" s="1"/>
  <c r="M223" i="1"/>
  <c r="C224" i="1" s="1"/>
  <c r="L223" i="1"/>
  <c r="N223" i="1" l="1"/>
  <c r="K224" i="1"/>
  <c r="B225" i="1"/>
  <c r="M224" i="1"/>
  <c r="C225" i="1" s="1"/>
  <c r="L224" i="1"/>
  <c r="E225" i="1"/>
  <c r="G225" i="1" s="1"/>
  <c r="N224" i="1" l="1"/>
  <c r="K225" i="1"/>
  <c r="B226" i="1"/>
  <c r="M225" i="1"/>
  <c r="C226" i="1" s="1"/>
  <c r="L225" i="1"/>
  <c r="E226" i="1"/>
  <c r="G226" i="1" s="1"/>
  <c r="N225" i="1" l="1"/>
  <c r="M226" i="1"/>
  <c r="C227" i="1" s="1"/>
  <c r="L226" i="1"/>
  <c r="E227" i="1"/>
  <c r="G227" i="1" s="1"/>
  <c r="B227" i="1"/>
  <c r="K226" i="1"/>
  <c r="N226" i="1" l="1"/>
  <c r="B228" i="1"/>
  <c r="K227" i="1"/>
  <c r="M227" i="1"/>
  <c r="C228" i="1" s="1"/>
  <c r="L227" i="1"/>
  <c r="E228" i="1"/>
  <c r="G228" i="1" s="1"/>
  <c r="N227" i="1" l="1"/>
  <c r="K228" i="1"/>
  <c r="B229" i="1"/>
  <c r="M228" i="1"/>
  <c r="C229" i="1" s="1"/>
  <c r="L228" i="1"/>
  <c r="E229" i="1"/>
  <c r="G229" i="1" s="1"/>
  <c r="N228" i="1" l="1"/>
  <c r="K229" i="1"/>
  <c r="B230" i="1"/>
  <c r="L229" i="1"/>
  <c r="E230" i="1"/>
  <c r="G230" i="1" s="1"/>
  <c r="M229" i="1"/>
  <c r="C230" i="1" s="1"/>
  <c r="N229" i="1" l="1"/>
  <c r="K230" i="1"/>
  <c r="E231" i="1"/>
  <c r="G231" i="1" s="1"/>
  <c r="L230" i="1"/>
  <c r="M230" i="1"/>
  <c r="C231" i="1" s="1"/>
  <c r="B231" i="1"/>
  <c r="N230" i="1" l="1"/>
  <c r="K231" i="1"/>
  <c r="B232" i="1"/>
  <c r="E232" i="1"/>
  <c r="G232" i="1" s="1"/>
  <c r="M231" i="1"/>
  <c r="C232" i="1" s="1"/>
  <c r="L231" i="1"/>
  <c r="N231" i="1" l="1"/>
  <c r="K232" i="1"/>
  <c r="M232" i="1"/>
  <c r="C233" i="1" s="1"/>
  <c r="L232" i="1"/>
  <c r="E233" i="1"/>
  <c r="G233" i="1" s="1"/>
  <c r="B233" i="1"/>
  <c r="N232" i="1" l="1"/>
  <c r="K233" i="1"/>
  <c r="M233" i="1"/>
  <c r="C234" i="1" s="1"/>
  <c r="L233" i="1"/>
  <c r="E234" i="1"/>
  <c r="G234" i="1" s="1"/>
  <c r="B234" i="1"/>
  <c r="N233" i="1" l="1"/>
  <c r="B235" i="1"/>
  <c r="M234" i="1"/>
  <c r="C235" i="1" s="1"/>
  <c r="L234" i="1"/>
  <c r="E235" i="1"/>
  <c r="G235" i="1" s="1"/>
  <c r="K234" i="1"/>
  <c r="N234" i="1" l="1"/>
  <c r="K235" i="1"/>
  <c r="M235" i="1"/>
  <c r="C236" i="1" s="1"/>
  <c r="L235" i="1"/>
  <c r="E236" i="1"/>
  <c r="G236" i="1" s="1"/>
  <c r="B236" i="1"/>
  <c r="N235" i="1" l="1"/>
  <c r="M236" i="1"/>
  <c r="C237" i="1" s="1"/>
  <c r="L236" i="1"/>
  <c r="E237" i="1"/>
  <c r="G237" i="1" s="1"/>
  <c r="B237" i="1"/>
  <c r="K236" i="1"/>
  <c r="N236" i="1" l="1"/>
  <c r="B238" i="1"/>
  <c r="L237" i="1"/>
  <c r="E238" i="1"/>
  <c r="G238" i="1" s="1"/>
  <c r="M237" i="1"/>
  <c r="C238" i="1" s="1"/>
  <c r="K237" i="1"/>
  <c r="N237" i="1" l="1"/>
  <c r="K238" i="1"/>
  <c r="E239" i="1"/>
  <c r="G239" i="1" s="1"/>
  <c r="L238" i="1"/>
  <c r="M238" i="1"/>
  <c r="C239" i="1" s="1"/>
  <c r="B239" i="1"/>
  <c r="N238" i="1" l="1"/>
  <c r="K239" i="1"/>
  <c r="E240" i="1"/>
  <c r="G240" i="1" s="1"/>
  <c r="M239" i="1"/>
  <c r="C240" i="1" s="1"/>
  <c r="L239" i="1"/>
  <c r="B240" i="1"/>
  <c r="N239" i="1" l="1"/>
  <c r="K240" i="1"/>
  <c r="M240" i="1"/>
  <c r="C241" i="1" s="1"/>
  <c r="L240" i="1"/>
  <c r="E241" i="1"/>
  <c r="G241" i="1" s="1"/>
  <c r="B241" i="1"/>
  <c r="N240" i="1" l="1"/>
  <c r="K241" i="1"/>
  <c r="M241" i="1"/>
  <c r="C242" i="1" s="1"/>
  <c r="L241" i="1"/>
  <c r="E242" i="1"/>
  <c r="G242" i="1" s="1"/>
  <c r="B242" i="1"/>
  <c r="N241" i="1" l="1"/>
  <c r="M242" i="1"/>
  <c r="C243" i="1" s="1"/>
  <c r="L242" i="1"/>
  <c r="E243" i="1"/>
  <c r="G243" i="1" s="1"/>
  <c r="K242" i="1"/>
  <c r="B243" i="1"/>
  <c r="N242" i="1" l="1"/>
  <c r="M243" i="1"/>
  <c r="C244" i="1" s="1"/>
  <c r="L243" i="1"/>
  <c r="E244" i="1"/>
  <c r="G244" i="1" s="1"/>
  <c r="B244" i="1"/>
  <c r="K243" i="1"/>
  <c r="N243" i="1" l="1"/>
  <c r="B245" i="1"/>
  <c r="M244" i="1"/>
  <c r="C245" i="1" s="1"/>
  <c r="L244" i="1"/>
  <c r="E245" i="1"/>
  <c r="G245" i="1" s="1"/>
  <c r="K244" i="1"/>
  <c r="N244" i="1" l="1"/>
  <c r="L245" i="1"/>
  <c r="E246" i="1"/>
  <c r="G246" i="1" s="1"/>
  <c r="M245" i="1"/>
  <c r="C246" i="1" s="1"/>
  <c r="K245" i="1"/>
  <c r="B246" i="1"/>
  <c r="N245" i="1" l="1"/>
  <c r="K246" i="1"/>
  <c r="B247" i="1"/>
  <c r="E247" i="1"/>
  <c r="G247" i="1" s="1"/>
  <c r="L246" i="1"/>
  <c r="M246" i="1"/>
  <c r="C247" i="1" s="1"/>
  <c r="N246" i="1" l="1"/>
  <c r="K247" i="1"/>
  <c r="E248" i="1"/>
  <c r="G248" i="1" s="1"/>
  <c r="M247" i="1"/>
  <c r="C248" i="1" s="1"/>
  <c r="L247" i="1"/>
  <c r="B248" i="1"/>
  <c r="N247" i="1" l="1"/>
  <c r="K248" i="1"/>
  <c r="B249" i="1"/>
  <c r="M248" i="1"/>
  <c r="C249" i="1" s="1"/>
  <c r="L248" i="1"/>
  <c r="E249" i="1"/>
  <c r="G249" i="1" s="1"/>
  <c r="N248" i="1" l="1"/>
  <c r="K249" i="1"/>
  <c r="M249" i="1"/>
  <c r="C250" i="1" s="1"/>
  <c r="L249" i="1"/>
  <c r="E250" i="1"/>
  <c r="G250" i="1" s="1"/>
  <c r="B250" i="1"/>
  <c r="N249" i="1" l="1"/>
  <c r="B251" i="1"/>
  <c r="M250" i="1"/>
  <c r="C251" i="1" s="1"/>
  <c r="L250" i="1"/>
  <c r="E251" i="1"/>
  <c r="G251" i="1" s="1"/>
  <c r="K250" i="1"/>
  <c r="N250" i="1" l="1"/>
  <c r="M251" i="1"/>
  <c r="C252" i="1" s="1"/>
  <c r="L251" i="1"/>
  <c r="E252" i="1"/>
  <c r="G252" i="1" s="1"/>
  <c r="K251" i="1"/>
  <c r="B252" i="1"/>
  <c r="N251" i="1" l="1"/>
  <c r="M252" i="1"/>
  <c r="C253" i="1" s="1"/>
  <c r="L252" i="1"/>
  <c r="E253" i="1"/>
  <c r="G253" i="1" s="1"/>
  <c r="B253" i="1"/>
  <c r="K252" i="1"/>
  <c r="N252" i="1" l="1"/>
  <c r="B254" i="1"/>
  <c r="L253" i="1"/>
  <c r="E254" i="1"/>
  <c r="G254" i="1" s="1"/>
  <c r="M253" i="1"/>
  <c r="C254" i="1" s="1"/>
  <c r="K253" i="1"/>
  <c r="N253" i="1" l="1"/>
  <c r="K254" i="1"/>
  <c r="E255" i="1"/>
  <c r="G255" i="1" s="1"/>
  <c r="L254" i="1"/>
  <c r="M254" i="1"/>
  <c r="C255" i="1" s="1"/>
  <c r="B255" i="1"/>
  <c r="N254" i="1" l="1"/>
  <c r="K255" i="1"/>
  <c r="E256" i="1"/>
  <c r="G256" i="1" s="1"/>
  <c r="M255" i="1"/>
  <c r="C256" i="1" s="1"/>
  <c r="L255" i="1"/>
  <c r="B256" i="1"/>
  <c r="N255" i="1" l="1"/>
  <c r="K256" i="1"/>
  <c r="M256" i="1"/>
  <c r="C257" i="1" s="1"/>
  <c r="L256" i="1"/>
  <c r="E257" i="1"/>
  <c r="G257" i="1" s="1"/>
  <c r="B257" i="1"/>
  <c r="N256" i="1" l="1"/>
  <c r="K257" i="1"/>
  <c r="M257" i="1"/>
  <c r="C258" i="1" s="1"/>
  <c r="L257" i="1"/>
  <c r="E258" i="1"/>
  <c r="G258" i="1" s="1"/>
  <c r="B258" i="1"/>
  <c r="N257" i="1" l="1"/>
  <c r="B259" i="1"/>
  <c r="M258" i="1"/>
  <c r="C259" i="1" s="1"/>
  <c r="L258" i="1"/>
  <c r="E259" i="1"/>
  <c r="G259" i="1" s="1"/>
  <c r="K258" i="1"/>
  <c r="N258" i="1" l="1"/>
  <c r="K259" i="1"/>
  <c r="M259" i="1"/>
  <c r="C260" i="1" s="1"/>
  <c r="L259" i="1"/>
  <c r="E260" i="1"/>
  <c r="G260" i="1" s="1"/>
  <c r="B260" i="1"/>
  <c r="N259" i="1" l="1"/>
  <c r="B261" i="1"/>
  <c r="M260" i="1"/>
  <c r="C261" i="1" s="1"/>
  <c r="L260" i="1"/>
  <c r="E261" i="1"/>
  <c r="G261" i="1" s="1"/>
  <c r="K260" i="1"/>
  <c r="N260" i="1" l="1"/>
  <c r="K261" i="1"/>
  <c r="L261" i="1"/>
  <c r="E262" i="1"/>
  <c r="G262" i="1" s="1"/>
  <c r="M261" i="1"/>
  <c r="C262" i="1" s="1"/>
  <c r="B262" i="1"/>
  <c r="N261" i="1" l="1"/>
  <c r="K262" i="1"/>
  <c r="E263" i="1"/>
  <c r="G263" i="1" s="1"/>
  <c r="L262" i="1"/>
  <c r="M262" i="1"/>
  <c r="C263" i="1" s="1"/>
  <c r="B263" i="1"/>
  <c r="N262" i="1" l="1"/>
  <c r="K263" i="1"/>
  <c r="B264" i="1"/>
  <c r="E264" i="1"/>
  <c r="G264" i="1" s="1"/>
  <c r="M263" i="1"/>
  <c r="C264" i="1" s="1"/>
  <c r="L263" i="1"/>
  <c r="N263" i="1" l="1"/>
  <c r="K264" i="1"/>
  <c r="M264" i="1"/>
  <c r="C265" i="1" s="1"/>
  <c r="L264" i="1"/>
  <c r="E265" i="1"/>
  <c r="G265" i="1" s="1"/>
  <c r="B265" i="1"/>
  <c r="N264" i="1" l="1"/>
  <c r="K265" i="1"/>
  <c r="M265" i="1"/>
  <c r="C266" i="1" s="1"/>
  <c r="L265" i="1"/>
  <c r="E266" i="1"/>
  <c r="G266" i="1" s="1"/>
  <c r="B266" i="1"/>
  <c r="N265" i="1" l="1"/>
  <c r="B267" i="1"/>
  <c r="M266" i="1"/>
  <c r="C267" i="1" s="1"/>
  <c r="L266" i="1"/>
  <c r="E267" i="1"/>
  <c r="G267" i="1" s="1"/>
  <c r="K266" i="1"/>
  <c r="N266" i="1" l="1"/>
  <c r="M267" i="1"/>
  <c r="C268" i="1" s="1"/>
  <c r="L267" i="1"/>
  <c r="E268" i="1"/>
  <c r="G268" i="1" s="1"/>
  <c r="K267" i="1"/>
  <c r="B268" i="1"/>
  <c r="N267" i="1" l="1"/>
  <c r="M268" i="1"/>
  <c r="C269" i="1" s="1"/>
  <c r="L268" i="1"/>
  <c r="E269" i="1"/>
  <c r="G269" i="1" s="1"/>
  <c r="K268" i="1"/>
  <c r="B269" i="1"/>
  <c r="N268" i="1" l="1"/>
  <c r="L269" i="1"/>
  <c r="E270" i="1"/>
  <c r="G270" i="1" s="1"/>
  <c r="M269" i="1"/>
  <c r="C270" i="1" s="1"/>
  <c r="K269" i="1"/>
  <c r="B270" i="1"/>
  <c r="N269" i="1" l="1"/>
  <c r="K270" i="1"/>
  <c r="B271" i="1"/>
  <c r="E271" i="1"/>
  <c r="G271" i="1" s="1"/>
  <c r="L270" i="1"/>
  <c r="M270" i="1"/>
  <c r="C271" i="1" s="1"/>
  <c r="N270" i="1" l="1"/>
  <c r="K271" i="1"/>
  <c r="E272" i="1"/>
  <c r="G272" i="1" s="1"/>
  <c r="M271" i="1"/>
  <c r="C272" i="1" s="1"/>
  <c r="L271" i="1"/>
  <c r="B272" i="1"/>
  <c r="N271" i="1" l="1"/>
  <c r="M272" i="1"/>
  <c r="C273" i="1" s="1"/>
  <c r="L272" i="1"/>
  <c r="E273" i="1"/>
  <c r="G273" i="1" s="1"/>
  <c r="K272" i="1"/>
  <c r="B273" i="1"/>
  <c r="N272" i="1" l="1"/>
  <c r="K273" i="1"/>
  <c r="M273" i="1"/>
  <c r="C274" i="1" s="1"/>
  <c r="L273" i="1"/>
  <c r="E274" i="1"/>
  <c r="G274" i="1" s="1"/>
  <c r="B274" i="1"/>
  <c r="N273" i="1" l="1"/>
  <c r="M274" i="1"/>
  <c r="C275" i="1" s="1"/>
  <c r="L274" i="1"/>
  <c r="E275" i="1"/>
  <c r="G275" i="1" s="1"/>
  <c r="B275" i="1"/>
  <c r="K274" i="1"/>
  <c r="N274" i="1" l="1"/>
  <c r="M275" i="1"/>
  <c r="C276" i="1" s="1"/>
  <c r="L275" i="1"/>
  <c r="E276" i="1"/>
  <c r="G276" i="1" s="1"/>
  <c r="B276" i="1"/>
  <c r="K275" i="1"/>
  <c r="N275" i="1" l="1"/>
  <c r="B277" i="1"/>
  <c r="K276" i="1"/>
  <c r="M276" i="1"/>
  <c r="C277" i="1" s="1"/>
  <c r="L276" i="1"/>
  <c r="E277" i="1"/>
  <c r="G277" i="1" s="1"/>
  <c r="N276" i="1" l="1"/>
  <c r="K277" i="1"/>
  <c r="L277" i="1"/>
  <c r="E278" i="1"/>
  <c r="G278" i="1" s="1"/>
  <c r="M277" i="1"/>
  <c r="C278" i="1" s="1"/>
  <c r="B278" i="1"/>
  <c r="N277" i="1" l="1"/>
  <c r="K278" i="1"/>
  <c r="B279" i="1"/>
  <c r="E279" i="1"/>
  <c r="G279" i="1" s="1"/>
  <c r="L278" i="1"/>
  <c r="M278" i="1"/>
  <c r="C279" i="1" s="1"/>
  <c r="N278" i="1" l="1"/>
  <c r="K279" i="1"/>
  <c r="B280" i="1"/>
  <c r="E280" i="1"/>
  <c r="G280" i="1" s="1"/>
  <c r="M279" i="1"/>
  <c r="C280" i="1" s="1"/>
  <c r="L279" i="1"/>
  <c r="N279" i="1" l="1"/>
  <c r="K280" i="1"/>
  <c r="B281" i="1"/>
  <c r="E281" i="1"/>
  <c r="G281" i="1" s="1"/>
  <c r="M280" i="1"/>
  <c r="C281" i="1" s="1"/>
  <c r="L280" i="1"/>
  <c r="N280" i="1" l="1"/>
  <c r="K281" i="1"/>
  <c r="M281" i="1"/>
  <c r="C282" i="1" s="1"/>
  <c r="L281" i="1"/>
  <c r="E282" i="1"/>
  <c r="G282" i="1" s="1"/>
  <c r="B282" i="1"/>
  <c r="N281" i="1" l="1"/>
  <c r="B283" i="1"/>
  <c r="K282" i="1"/>
  <c r="L282" i="1"/>
  <c r="E283" i="1"/>
  <c r="G283" i="1" s="1"/>
  <c r="M282" i="1"/>
  <c r="C283" i="1" s="1"/>
  <c r="N282" i="1" l="1"/>
  <c r="K283" i="1"/>
  <c r="E284" i="1"/>
  <c r="G284" i="1" s="1"/>
  <c r="M283" i="1"/>
  <c r="C284" i="1" s="1"/>
  <c r="L283" i="1"/>
  <c r="B284" i="1"/>
  <c r="N283" i="1" l="1"/>
  <c r="K284" i="1"/>
  <c r="B285" i="1"/>
  <c r="E285" i="1"/>
  <c r="G285" i="1" s="1"/>
  <c r="L284" i="1"/>
  <c r="M284" i="1"/>
  <c r="C285" i="1" s="1"/>
  <c r="N284" i="1" l="1"/>
  <c r="K285" i="1"/>
  <c r="B286" i="1"/>
  <c r="M285" i="1"/>
  <c r="C286" i="1" s="1"/>
  <c r="L285" i="1"/>
  <c r="E286" i="1"/>
  <c r="G286" i="1" s="1"/>
  <c r="N285" i="1" l="1"/>
  <c r="K286" i="1"/>
  <c r="B287" i="1"/>
  <c r="M286" i="1"/>
  <c r="C287" i="1" s="1"/>
  <c r="L286" i="1"/>
  <c r="E287" i="1"/>
  <c r="G287" i="1" s="1"/>
  <c r="N286" i="1" l="1"/>
  <c r="K287" i="1"/>
  <c r="M287" i="1"/>
  <c r="C288" i="1" s="1"/>
  <c r="L287" i="1"/>
  <c r="E288" i="1"/>
  <c r="G288" i="1" s="1"/>
  <c r="B288" i="1"/>
  <c r="N287" i="1" l="1"/>
  <c r="B289" i="1"/>
  <c r="M288" i="1"/>
  <c r="C289" i="1" s="1"/>
  <c r="L288" i="1"/>
  <c r="E289" i="1"/>
  <c r="G289" i="1" s="1"/>
  <c r="K288" i="1"/>
  <c r="N288" i="1" l="1"/>
  <c r="K289" i="1"/>
  <c r="M289" i="1"/>
  <c r="C290" i="1" s="1"/>
  <c r="L289" i="1"/>
  <c r="E290" i="1"/>
  <c r="G290" i="1" s="1"/>
  <c r="B290" i="1"/>
  <c r="N289" i="1" l="1"/>
  <c r="B291" i="1"/>
  <c r="L290" i="1"/>
  <c r="E291" i="1"/>
  <c r="G291" i="1" s="1"/>
  <c r="M290" i="1"/>
  <c r="C291" i="1" s="1"/>
  <c r="K290" i="1"/>
  <c r="N290" i="1" l="1"/>
  <c r="K291" i="1"/>
  <c r="E292" i="1"/>
  <c r="G292" i="1" s="1"/>
  <c r="M291" i="1"/>
  <c r="C292" i="1" s="1"/>
  <c r="L291" i="1"/>
  <c r="B292" i="1"/>
  <c r="N291" i="1" l="1"/>
  <c r="K292" i="1"/>
  <c r="E293" i="1"/>
  <c r="G293" i="1" s="1"/>
  <c r="L292" i="1"/>
  <c r="M292" i="1"/>
  <c r="C293" i="1" s="1"/>
  <c r="B293" i="1"/>
  <c r="N292" i="1" l="1"/>
  <c r="K293" i="1"/>
  <c r="B294" i="1"/>
  <c r="M293" i="1"/>
  <c r="C294" i="1" s="1"/>
  <c r="E294" i="1"/>
  <c r="G294" i="1" s="1"/>
  <c r="L293" i="1"/>
  <c r="N293" i="1" l="1"/>
  <c r="K294" i="1"/>
  <c r="B295" i="1"/>
  <c r="M294" i="1"/>
  <c r="C295" i="1" s="1"/>
  <c r="L294" i="1"/>
  <c r="E295" i="1"/>
  <c r="G295" i="1" s="1"/>
  <c r="N294" i="1" l="1"/>
  <c r="M295" i="1"/>
  <c r="C296" i="1" s="1"/>
  <c r="L295" i="1"/>
  <c r="E296" i="1"/>
  <c r="G296" i="1" s="1"/>
  <c r="K295" i="1"/>
  <c r="B296" i="1"/>
  <c r="N295" i="1" l="1"/>
  <c r="B297" i="1"/>
  <c r="M296" i="1"/>
  <c r="C297" i="1" s="1"/>
  <c r="L296" i="1"/>
  <c r="E297" i="1"/>
  <c r="G297" i="1" s="1"/>
  <c r="K296" i="1"/>
  <c r="N296" i="1" l="1"/>
  <c r="M297" i="1"/>
  <c r="C298" i="1" s="1"/>
  <c r="L297" i="1"/>
  <c r="E298" i="1"/>
  <c r="G298" i="1" s="1"/>
  <c r="K297" i="1"/>
  <c r="B298" i="1"/>
  <c r="N297" i="1" l="1"/>
  <c r="L298" i="1"/>
  <c r="E299" i="1"/>
  <c r="G299" i="1" s="1"/>
  <c r="M298" i="1"/>
  <c r="C299" i="1" s="1"/>
  <c r="B299" i="1"/>
  <c r="K298" i="1"/>
  <c r="N298" i="1" l="1"/>
  <c r="K299" i="1"/>
  <c r="L299" i="1"/>
  <c r="E300" i="1"/>
  <c r="G300" i="1" s="1"/>
  <c r="M299" i="1"/>
  <c r="B300" i="1"/>
  <c r="N299" i="1" l="1"/>
  <c r="E301" i="1"/>
  <c r="G301" i="1" s="1"/>
  <c r="L300" i="1"/>
  <c r="M300" i="1"/>
  <c r="B301" i="1"/>
  <c r="C300" i="1"/>
  <c r="B302" i="1" l="1"/>
  <c r="K300" i="1"/>
  <c r="N300" i="1" s="1"/>
  <c r="E302" i="1"/>
  <c r="G302" i="1" s="1"/>
  <c r="M301" i="1"/>
  <c r="L301" i="1"/>
  <c r="C301" i="1"/>
  <c r="K301" i="1" l="1"/>
  <c r="N301" i="1" s="1"/>
  <c r="C302" i="1"/>
  <c r="M302" i="1"/>
  <c r="L302" i="1"/>
  <c r="E303" i="1"/>
  <c r="G303" i="1" s="1"/>
  <c r="B303" i="1"/>
  <c r="C303" i="1" l="1"/>
  <c r="K303" i="1" s="1"/>
  <c r="K302" i="1"/>
  <c r="N302" i="1" s="1"/>
  <c r="B304" i="1"/>
  <c r="M303" i="1"/>
  <c r="L303" i="1"/>
  <c r="E304" i="1"/>
  <c r="G304" i="1" s="1"/>
  <c r="C304" i="1" l="1"/>
  <c r="K304" i="1" s="1"/>
  <c r="N303" i="1"/>
  <c r="B305" i="1"/>
  <c r="M304" i="1"/>
  <c r="L304" i="1"/>
  <c r="E305" i="1"/>
  <c r="G305" i="1" s="1"/>
  <c r="C305" i="1" l="1"/>
  <c r="K305" i="1" s="1"/>
  <c r="N304" i="1"/>
  <c r="B306" i="1"/>
  <c r="M305" i="1"/>
  <c r="L305" i="1"/>
  <c r="E306" i="1"/>
  <c r="G306" i="1" s="1"/>
  <c r="C306" i="1" l="1"/>
  <c r="K306" i="1" s="1"/>
  <c r="N305" i="1"/>
  <c r="M306" i="1"/>
  <c r="L306" i="1"/>
  <c r="E307" i="1"/>
  <c r="G307" i="1" s="1"/>
  <c r="B307" i="1"/>
  <c r="C307" i="1" l="1"/>
  <c r="K307" i="1" s="1"/>
  <c r="N306" i="1"/>
  <c r="B308" i="1"/>
  <c r="L307" i="1"/>
  <c r="E308" i="1"/>
  <c r="G308" i="1" s="1"/>
  <c r="M307" i="1"/>
  <c r="C308" i="1" l="1"/>
  <c r="K308" i="1" s="1"/>
  <c r="N307" i="1"/>
  <c r="E309" i="1"/>
  <c r="G309" i="1" s="1"/>
  <c r="L308" i="1"/>
  <c r="M308" i="1"/>
  <c r="B309" i="1"/>
  <c r="C309" i="1" l="1"/>
  <c r="K309" i="1" s="1"/>
  <c r="N308" i="1"/>
  <c r="B310" i="1"/>
  <c r="E310" i="1"/>
  <c r="G310" i="1" s="1"/>
  <c r="M309" i="1"/>
  <c r="L309" i="1"/>
  <c r="C310" i="1" l="1"/>
  <c r="K310" i="1" s="1"/>
  <c r="N309" i="1"/>
  <c r="B311" i="1"/>
  <c r="M310" i="1"/>
  <c r="L310" i="1"/>
  <c r="E311" i="1"/>
  <c r="G311" i="1" s="1"/>
  <c r="C311" i="1" l="1"/>
  <c r="K311" i="1" s="1"/>
  <c r="N310" i="1"/>
  <c r="B312" i="1"/>
  <c r="M311" i="1"/>
  <c r="L311" i="1"/>
  <c r="E312" i="1"/>
  <c r="G312" i="1" s="1"/>
  <c r="C312" i="1" l="1"/>
  <c r="K312" i="1" s="1"/>
  <c r="N311" i="1"/>
  <c r="B313" i="1"/>
  <c r="M312" i="1"/>
  <c r="L312" i="1"/>
  <c r="E313" i="1"/>
  <c r="G313" i="1" s="1"/>
  <c r="C313" i="1" l="1"/>
  <c r="K313" i="1" s="1"/>
  <c r="N312" i="1"/>
  <c r="M313" i="1"/>
  <c r="L313" i="1"/>
  <c r="E314" i="1"/>
  <c r="G314" i="1" s="1"/>
  <c r="B314" i="1"/>
  <c r="C314" i="1" l="1"/>
  <c r="K314" i="1" s="1"/>
  <c r="N313" i="1"/>
  <c r="M314" i="1"/>
  <c r="L314" i="1"/>
  <c r="E315" i="1"/>
  <c r="G315" i="1" s="1"/>
  <c r="B315" i="1"/>
  <c r="C315" i="1" l="1"/>
  <c r="K315" i="1" s="1"/>
  <c r="N314" i="1"/>
  <c r="L315" i="1"/>
  <c r="E316" i="1"/>
  <c r="G316" i="1" s="1"/>
  <c r="M315" i="1"/>
  <c r="B316" i="1"/>
  <c r="C316" i="1" l="1"/>
  <c r="K316" i="1" s="1"/>
  <c r="N315" i="1"/>
  <c r="B317" i="1"/>
  <c r="E317" i="1"/>
  <c r="G317" i="1" s="1"/>
  <c r="L316" i="1"/>
  <c r="M316" i="1"/>
  <c r="C317" i="1" l="1"/>
  <c r="K317" i="1" s="1"/>
  <c r="N316" i="1"/>
  <c r="E318" i="1"/>
  <c r="G318" i="1" s="1"/>
  <c r="M317" i="1"/>
  <c r="L317" i="1"/>
  <c r="B318" i="1"/>
  <c r="C318" i="1" l="1"/>
  <c r="K318" i="1" s="1"/>
  <c r="N317" i="1"/>
  <c r="M318" i="1"/>
  <c r="L318" i="1"/>
  <c r="E319" i="1"/>
  <c r="G319" i="1" s="1"/>
  <c r="B319" i="1"/>
  <c r="C319" i="1" l="1"/>
  <c r="K319" i="1" s="1"/>
  <c r="N318" i="1"/>
  <c r="B320" i="1"/>
  <c r="M319" i="1"/>
  <c r="L319" i="1"/>
  <c r="E320" i="1"/>
  <c r="G320" i="1" s="1"/>
  <c r="C320" i="1" l="1"/>
  <c r="K320" i="1" s="1"/>
  <c r="N319" i="1"/>
  <c r="B321" i="1"/>
  <c r="M320" i="1"/>
  <c r="L320" i="1"/>
  <c r="E321" i="1"/>
  <c r="G321" i="1" s="1"/>
  <c r="C321" i="1" l="1"/>
  <c r="K321" i="1" s="1"/>
  <c r="N320" i="1"/>
  <c r="B322" i="1"/>
  <c r="M321" i="1"/>
  <c r="L321" i="1"/>
  <c r="E322" i="1"/>
  <c r="G322" i="1" s="1"/>
  <c r="C322" i="1" l="1"/>
  <c r="K322" i="1" s="1"/>
  <c r="N321" i="1"/>
  <c r="B323" i="1"/>
  <c r="M322" i="1"/>
  <c r="L322" i="1"/>
  <c r="E323" i="1"/>
  <c r="G323" i="1" s="1"/>
  <c r="C323" i="1" l="1"/>
  <c r="K323" i="1" s="1"/>
  <c r="N322" i="1"/>
  <c r="L323" i="1"/>
  <c r="E324" i="1"/>
  <c r="G324" i="1" s="1"/>
  <c r="M323" i="1"/>
  <c r="B324" i="1"/>
  <c r="C324" i="1" l="1"/>
  <c r="K324" i="1" s="1"/>
  <c r="N323" i="1"/>
  <c r="B325" i="1"/>
  <c r="E325" i="1"/>
  <c r="G325" i="1" s="1"/>
  <c r="L324" i="1"/>
  <c r="M324" i="1"/>
  <c r="C325" i="1" l="1"/>
  <c r="K325" i="1" s="1"/>
  <c r="N324" i="1"/>
  <c r="E326" i="1"/>
  <c r="G326" i="1" s="1"/>
  <c r="M325" i="1"/>
  <c r="L325" i="1"/>
  <c r="B326" i="1"/>
  <c r="C326" i="1" l="1"/>
  <c r="N325" i="1"/>
  <c r="K326" i="1"/>
  <c r="M326" i="1"/>
  <c r="C327" i="1" s="1"/>
  <c r="L326" i="1"/>
  <c r="E327" i="1"/>
  <c r="G327" i="1" s="1"/>
  <c r="B327" i="1"/>
  <c r="N326" i="1" l="1"/>
  <c r="K327" i="1"/>
  <c r="M327" i="1"/>
  <c r="C328" i="1" s="1"/>
  <c r="L327" i="1"/>
  <c r="E328" i="1"/>
  <c r="G328" i="1" s="1"/>
  <c r="B328" i="1"/>
  <c r="N327" i="1" l="1"/>
  <c r="M328" i="1"/>
  <c r="C329" i="1" s="1"/>
  <c r="L328" i="1"/>
  <c r="E329" i="1"/>
  <c r="G329" i="1" s="1"/>
  <c r="K328" i="1"/>
  <c r="B329" i="1"/>
  <c r="N328" i="1" l="1"/>
  <c r="B330" i="1"/>
  <c r="K329" i="1"/>
  <c r="M329" i="1"/>
  <c r="C330" i="1" s="1"/>
  <c r="L329" i="1"/>
  <c r="E330" i="1"/>
  <c r="G330" i="1" s="1"/>
  <c r="N329" i="1" l="1"/>
  <c r="B331" i="1"/>
  <c r="K330" i="1"/>
  <c r="M330" i="1"/>
  <c r="C331" i="1" s="1"/>
  <c r="L330" i="1"/>
  <c r="E331" i="1"/>
  <c r="G331" i="1" s="1"/>
  <c r="N330" i="1" l="1"/>
  <c r="K331" i="1"/>
  <c r="L331" i="1"/>
  <c r="E332" i="1"/>
  <c r="G332" i="1" s="1"/>
  <c r="M331" i="1"/>
  <c r="C332" i="1" s="1"/>
  <c r="B332" i="1"/>
  <c r="N331" i="1" l="1"/>
  <c r="K332" i="1"/>
  <c r="B333" i="1"/>
  <c r="E333" i="1"/>
  <c r="G333" i="1" s="1"/>
  <c r="L332" i="1"/>
  <c r="M332" i="1"/>
  <c r="C333" i="1" s="1"/>
  <c r="N332" i="1" l="1"/>
  <c r="K333" i="1"/>
  <c r="E334" i="1"/>
  <c r="G334" i="1" s="1"/>
  <c r="M333" i="1"/>
  <c r="C334" i="1" s="1"/>
  <c r="L333" i="1"/>
  <c r="B334" i="1"/>
  <c r="N333" i="1" l="1"/>
  <c r="K334" i="1"/>
  <c r="M334" i="1"/>
  <c r="C335" i="1" s="1"/>
  <c r="L334" i="1"/>
  <c r="E335" i="1"/>
  <c r="G335" i="1" s="1"/>
  <c r="B335" i="1"/>
  <c r="N334" i="1" l="1"/>
  <c r="K335" i="1"/>
  <c r="B336" i="1"/>
  <c r="M335" i="1"/>
  <c r="C336" i="1" s="1"/>
  <c r="L335" i="1"/>
  <c r="E336" i="1"/>
  <c r="G336" i="1" s="1"/>
  <c r="N335" i="1" l="1"/>
  <c r="K336" i="1"/>
  <c r="M336" i="1"/>
  <c r="C337" i="1" s="1"/>
  <c r="L336" i="1"/>
  <c r="E337" i="1"/>
  <c r="G337" i="1" s="1"/>
  <c r="B337" i="1"/>
  <c r="N336" i="1" l="1"/>
  <c r="B338" i="1"/>
  <c r="M337" i="1"/>
  <c r="C338" i="1" s="1"/>
  <c r="L337" i="1"/>
  <c r="E338" i="1"/>
  <c r="G338" i="1" s="1"/>
  <c r="K337" i="1"/>
  <c r="N337" i="1" l="1"/>
  <c r="K338" i="1"/>
  <c r="M338" i="1"/>
  <c r="C339" i="1" s="1"/>
  <c r="L338" i="1"/>
  <c r="E339" i="1"/>
  <c r="G339" i="1" s="1"/>
  <c r="B339" i="1"/>
  <c r="N338" i="1" l="1"/>
  <c r="B340" i="1"/>
  <c r="L339" i="1"/>
  <c r="E340" i="1"/>
  <c r="G340" i="1" s="1"/>
  <c r="M339" i="1"/>
  <c r="C340" i="1" s="1"/>
  <c r="K339" i="1"/>
  <c r="N339" i="1" l="1"/>
  <c r="K340" i="1"/>
  <c r="E341" i="1"/>
  <c r="G341" i="1" s="1"/>
  <c r="L340" i="1"/>
  <c r="M340" i="1"/>
  <c r="C341" i="1" s="1"/>
  <c r="B341" i="1"/>
  <c r="N340" i="1" l="1"/>
  <c r="K341" i="1"/>
  <c r="B342" i="1"/>
  <c r="E342" i="1"/>
  <c r="G342" i="1" s="1"/>
  <c r="M341" i="1"/>
  <c r="C342" i="1" s="1"/>
  <c r="L341" i="1"/>
  <c r="N341" i="1" l="1"/>
  <c r="K342" i="1"/>
  <c r="B343" i="1"/>
  <c r="M342" i="1"/>
  <c r="C343" i="1" s="1"/>
  <c r="L342" i="1"/>
  <c r="E343" i="1"/>
  <c r="G343" i="1" s="1"/>
  <c r="N342" i="1" l="1"/>
  <c r="K343" i="1"/>
  <c r="B344" i="1"/>
  <c r="M343" i="1"/>
  <c r="C344" i="1" s="1"/>
  <c r="L343" i="1"/>
  <c r="E344" i="1"/>
  <c r="G344" i="1" s="1"/>
  <c r="N343" i="1" l="1"/>
  <c r="M344" i="1"/>
  <c r="C345" i="1" s="1"/>
  <c r="L344" i="1"/>
  <c r="E345" i="1"/>
  <c r="G345" i="1" s="1"/>
  <c r="K344" i="1"/>
  <c r="B345" i="1"/>
  <c r="N344" i="1" l="1"/>
  <c r="B346" i="1"/>
  <c r="K345" i="1"/>
  <c r="M345" i="1"/>
  <c r="C346" i="1" s="1"/>
  <c r="L345" i="1"/>
  <c r="E346" i="1"/>
  <c r="G346" i="1" s="1"/>
  <c r="N345" i="1" l="1"/>
  <c r="K346" i="1"/>
  <c r="M346" i="1"/>
  <c r="C347" i="1" s="1"/>
  <c r="L346" i="1"/>
  <c r="E347" i="1"/>
  <c r="G347" i="1" s="1"/>
  <c r="B347" i="1"/>
  <c r="N346" i="1" l="1"/>
  <c r="L347" i="1"/>
  <c r="E348" i="1"/>
  <c r="G348" i="1" s="1"/>
  <c r="M347" i="1"/>
  <c r="C348" i="1" s="1"/>
  <c r="K347" i="1"/>
  <c r="B348" i="1"/>
  <c r="N347" i="1" l="1"/>
  <c r="K348" i="1"/>
  <c r="E349" i="1"/>
  <c r="G349" i="1" s="1"/>
  <c r="L348" i="1"/>
  <c r="M348" i="1"/>
  <c r="C349" i="1" s="1"/>
  <c r="B349" i="1"/>
  <c r="N348" i="1" l="1"/>
  <c r="K349" i="1"/>
  <c r="E350" i="1"/>
  <c r="G350" i="1" s="1"/>
  <c r="M349" i="1"/>
  <c r="C350" i="1" s="1"/>
  <c r="L349" i="1"/>
  <c r="B350" i="1"/>
  <c r="N349" i="1" l="1"/>
  <c r="K350" i="1"/>
  <c r="M350" i="1"/>
  <c r="C351" i="1" s="1"/>
  <c r="L350" i="1"/>
  <c r="E351" i="1"/>
  <c r="G351" i="1" s="1"/>
  <c r="B351" i="1"/>
  <c r="N350" i="1" l="1"/>
  <c r="K351" i="1"/>
  <c r="M351" i="1"/>
  <c r="C352" i="1" s="1"/>
  <c r="L351" i="1"/>
  <c r="E352" i="1"/>
  <c r="G352" i="1" s="1"/>
  <c r="B352" i="1"/>
  <c r="N351" i="1" l="1"/>
  <c r="B353" i="1"/>
  <c r="K352" i="1"/>
  <c r="M352" i="1"/>
  <c r="C353" i="1" s="1"/>
  <c r="L352" i="1"/>
  <c r="E353" i="1"/>
  <c r="G353" i="1" s="1"/>
  <c r="N352" i="1" l="1"/>
  <c r="M353" i="1"/>
  <c r="C354" i="1" s="1"/>
  <c r="L353" i="1"/>
  <c r="E354" i="1"/>
  <c r="G354" i="1" s="1"/>
  <c r="K353" i="1"/>
  <c r="B354" i="1"/>
  <c r="N353" i="1" l="1"/>
  <c r="B355" i="1"/>
  <c r="K354" i="1"/>
  <c r="M354" i="1"/>
  <c r="C355" i="1" s="1"/>
  <c r="L354" i="1"/>
  <c r="E355" i="1"/>
  <c r="G355" i="1" s="1"/>
  <c r="N354" i="1" l="1"/>
  <c r="K355" i="1"/>
  <c r="L355" i="1"/>
  <c r="E356" i="1"/>
  <c r="G356" i="1" s="1"/>
  <c r="M355" i="1"/>
  <c r="C356" i="1" s="1"/>
  <c r="B356" i="1"/>
  <c r="N355" i="1" l="1"/>
  <c r="K356" i="1"/>
  <c r="B357" i="1"/>
  <c r="E357" i="1"/>
  <c r="G357" i="1" s="1"/>
  <c r="L356" i="1"/>
  <c r="M356" i="1"/>
  <c r="C357" i="1" s="1"/>
  <c r="N356" i="1" l="1"/>
  <c r="K357" i="1"/>
  <c r="E358" i="1"/>
  <c r="G358" i="1" s="1"/>
  <c r="M357" i="1"/>
  <c r="C358" i="1" s="1"/>
  <c r="L357" i="1"/>
  <c r="B358" i="1"/>
  <c r="N357" i="1" l="1"/>
  <c r="K358" i="1"/>
  <c r="M358" i="1"/>
  <c r="C359" i="1" s="1"/>
  <c r="L358" i="1"/>
  <c r="E359" i="1"/>
  <c r="G359" i="1" s="1"/>
  <c r="B359" i="1"/>
  <c r="N358" i="1" l="1"/>
  <c r="K359" i="1"/>
  <c r="B360" i="1"/>
  <c r="M359" i="1"/>
  <c r="C360" i="1" s="1"/>
  <c r="L359" i="1"/>
  <c r="E360" i="1"/>
  <c r="G360" i="1" s="1"/>
  <c r="N359" i="1" l="1"/>
  <c r="K360" i="1"/>
  <c r="B361" i="1"/>
  <c r="M360" i="1"/>
  <c r="C361" i="1" s="1"/>
  <c r="L360" i="1"/>
  <c r="E361" i="1"/>
  <c r="G361" i="1" s="1"/>
  <c r="N360" i="1" l="1"/>
  <c r="K361" i="1"/>
  <c r="B362" i="1"/>
  <c r="M361" i="1"/>
  <c r="C362" i="1" s="1"/>
  <c r="L361" i="1"/>
  <c r="E362" i="1"/>
  <c r="G362" i="1" s="1"/>
  <c r="N361" i="1" l="1"/>
  <c r="K362" i="1"/>
  <c r="B363" i="1"/>
  <c r="M362" i="1"/>
  <c r="C363" i="1" s="1"/>
  <c r="L362" i="1"/>
  <c r="E363" i="1"/>
  <c r="G363" i="1" s="1"/>
  <c r="N362" i="1" l="1"/>
  <c r="L363" i="1"/>
  <c r="E364" i="1"/>
  <c r="G364" i="1" s="1"/>
  <c r="M363" i="1"/>
  <c r="C364" i="1" s="1"/>
  <c r="K363" i="1"/>
  <c r="B364" i="1"/>
  <c r="N363" i="1" l="1"/>
  <c r="K364" i="1"/>
  <c r="B365" i="1"/>
  <c r="E365" i="1"/>
  <c r="G365" i="1" s="1"/>
  <c r="L364" i="1"/>
  <c r="M364" i="1"/>
  <c r="C365" i="1" s="1"/>
  <c r="N364" i="1" l="1"/>
  <c r="K365" i="1"/>
  <c r="E366" i="1"/>
  <c r="G366" i="1" s="1"/>
  <c r="M365" i="1"/>
  <c r="C366" i="1" s="1"/>
  <c r="L365" i="1"/>
  <c r="B366" i="1"/>
  <c r="N365" i="1" l="1"/>
  <c r="K366" i="1"/>
  <c r="M366" i="1"/>
  <c r="C367" i="1" s="1"/>
  <c r="L366" i="1"/>
  <c r="E367" i="1"/>
  <c r="G367" i="1" s="1"/>
  <c r="B367" i="1"/>
  <c r="N366" i="1" l="1"/>
  <c r="K367" i="1"/>
  <c r="B368" i="1"/>
  <c r="M367" i="1"/>
  <c r="C368" i="1" s="1"/>
  <c r="L367" i="1"/>
  <c r="E368" i="1"/>
  <c r="G368" i="1" s="1"/>
  <c r="N367" i="1" l="1"/>
  <c r="K368" i="1"/>
  <c r="B369" i="1"/>
  <c r="M368" i="1"/>
  <c r="C369" i="1" s="1"/>
  <c r="L368" i="1"/>
  <c r="E369" i="1"/>
  <c r="G369" i="1" s="1"/>
  <c r="N368" i="1" l="1"/>
  <c r="K369" i="1"/>
  <c r="B370" i="1"/>
  <c r="M369" i="1"/>
  <c r="C370" i="1" s="1"/>
  <c r="L369" i="1"/>
  <c r="E370" i="1"/>
  <c r="G370" i="1" s="1"/>
  <c r="N369" i="1" l="1"/>
  <c r="K370" i="1"/>
  <c r="B371" i="1"/>
  <c r="M370" i="1"/>
  <c r="C371" i="1" s="1"/>
  <c r="L370" i="1"/>
  <c r="E371" i="1"/>
  <c r="G371" i="1" s="1"/>
  <c r="N370" i="1" l="1"/>
  <c r="K371" i="1"/>
  <c r="L371" i="1"/>
  <c r="E372" i="1"/>
  <c r="G372" i="1" s="1"/>
  <c r="M371" i="1"/>
  <c r="C372" i="1" s="1"/>
  <c r="B372" i="1"/>
  <c r="N371" i="1" l="1"/>
  <c r="K372" i="1"/>
  <c r="E373" i="1"/>
  <c r="G373" i="1" s="1"/>
  <c r="L372" i="1"/>
  <c r="M372" i="1"/>
  <c r="C373" i="1" s="1"/>
  <c r="B373" i="1"/>
  <c r="N372" i="1" l="1"/>
  <c r="K373" i="1"/>
  <c r="E374" i="1"/>
  <c r="G374" i="1" s="1"/>
  <c r="M373" i="1"/>
  <c r="C374" i="1" s="1"/>
  <c r="L373" i="1"/>
  <c r="B374" i="1"/>
  <c r="N373" i="1" l="1"/>
  <c r="K374" i="1"/>
  <c r="B375" i="1"/>
  <c r="M374" i="1"/>
  <c r="C375" i="1" s="1"/>
  <c r="L374" i="1"/>
  <c r="E375" i="1"/>
  <c r="G375" i="1" s="1"/>
  <c r="N374" i="1" l="1"/>
  <c r="K375" i="1"/>
  <c r="B376" i="1"/>
  <c r="M375" i="1"/>
  <c r="C376" i="1" s="1"/>
  <c r="L375" i="1"/>
  <c r="E376" i="1"/>
  <c r="G376" i="1" s="1"/>
  <c r="N375" i="1" l="1"/>
  <c r="K376" i="1"/>
  <c r="B377" i="1"/>
  <c r="M376" i="1"/>
  <c r="C377" i="1" s="1"/>
  <c r="L376" i="1"/>
  <c r="E377" i="1"/>
  <c r="G377" i="1" s="1"/>
  <c r="N376" i="1" l="1"/>
  <c r="K377" i="1"/>
  <c r="B378" i="1"/>
  <c r="M377" i="1"/>
  <c r="C378" i="1" s="1"/>
  <c r="L377" i="1"/>
  <c r="E378" i="1"/>
  <c r="G378" i="1" s="1"/>
  <c r="N377" i="1" l="1"/>
  <c r="K378" i="1"/>
  <c r="B379" i="1"/>
  <c r="M378" i="1"/>
  <c r="C379" i="1" s="1"/>
  <c r="L378" i="1"/>
  <c r="E379" i="1"/>
  <c r="G379" i="1" s="1"/>
  <c r="N378" i="1" l="1"/>
  <c r="K379" i="1"/>
  <c r="B380" i="1"/>
  <c r="L379" i="1"/>
  <c r="E380" i="1"/>
  <c r="G380" i="1" s="1"/>
  <c r="M379" i="1"/>
  <c r="C380" i="1" s="1"/>
  <c r="N379" i="1" l="1"/>
  <c r="K380" i="1"/>
  <c r="E381" i="1"/>
  <c r="G381" i="1" s="1"/>
  <c r="L380" i="1"/>
  <c r="M380" i="1"/>
  <c r="C381" i="1" s="1"/>
  <c r="B381" i="1"/>
  <c r="N380" i="1" l="1"/>
  <c r="K381" i="1"/>
  <c r="B382" i="1"/>
  <c r="E382" i="1"/>
  <c r="G382" i="1" s="1"/>
  <c r="M381" i="1"/>
  <c r="C382" i="1" s="1"/>
  <c r="L381" i="1"/>
  <c r="N381" i="1" l="1"/>
  <c r="K382" i="1"/>
  <c r="B383" i="1"/>
  <c r="M382" i="1"/>
  <c r="C383" i="1" s="1"/>
  <c r="L382" i="1"/>
  <c r="E383" i="1"/>
  <c r="G383" i="1" s="1"/>
  <c r="N382" i="1" l="1"/>
  <c r="K383" i="1"/>
  <c r="B384" i="1"/>
  <c r="M383" i="1"/>
  <c r="C384" i="1" s="1"/>
  <c r="L383" i="1"/>
  <c r="E384" i="1"/>
  <c r="G384" i="1" s="1"/>
  <c r="N383" i="1" l="1"/>
  <c r="K384" i="1"/>
  <c r="B385" i="1"/>
  <c r="M384" i="1"/>
  <c r="C385" i="1" s="1"/>
  <c r="L384" i="1"/>
  <c r="E385" i="1"/>
  <c r="G385" i="1" s="1"/>
  <c r="N384" i="1" l="1"/>
  <c r="K385" i="1"/>
  <c r="B386" i="1"/>
  <c r="M385" i="1"/>
  <c r="C386" i="1" s="1"/>
  <c r="L385" i="1"/>
  <c r="E386" i="1"/>
  <c r="G386" i="1" s="1"/>
  <c r="N385" i="1" l="1"/>
  <c r="K386" i="1"/>
  <c r="M386" i="1"/>
  <c r="C387" i="1" s="1"/>
  <c r="L386" i="1"/>
  <c r="E387" i="1"/>
  <c r="G387" i="1" s="1"/>
  <c r="B387" i="1"/>
  <c r="N386" i="1" l="1"/>
  <c r="B388" i="1"/>
  <c r="L387" i="1"/>
  <c r="E388" i="1"/>
  <c r="G388" i="1" s="1"/>
  <c r="M387" i="1"/>
  <c r="C388" i="1" s="1"/>
  <c r="K387" i="1"/>
  <c r="N387" i="1" l="1"/>
  <c r="K388" i="1"/>
  <c r="E389" i="1"/>
  <c r="G389" i="1" s="1"/>
  <c r="L388" i="1"/>
  <c r="M388" i="1"/>
  <c r="C389" i="1" s="1"/>
  <c r="B389" i="1"/>
  <c r="N388" i="1" l="1"/>
  <c r="K389" i="1"/>
  <c r="E390" i="1"/>
  <c r="G390" i="1" s="1"/>
  <c r="M389" i="1"/>
  <c r="C390" i="1" s="1"/>
  <c r="L389" i="1"/>
  <c r="B390" i="1"/>
  <c r="N389" i="1" l="1"/>
  <c r="K390" i="1"/>
  <c r="M390" i="1"/>
  <c r="C391" i="1" s="1"/>
  <c r="L390" i="1"/>
  <c r="E391" i="1"/>
  <c r="G391" i="1" s="1"/>
  <c r="B391" i="1"/>
  <c r="N390" i="1" l="1"/>
  <c r="K391" i="1"/>
  <c r="M391" i="1"/>
  <c r="C392" i="1" s="1"/>
  <c r="L391" i="1"/>
  <c r="E392" i="1"/>
  <c r="G392" i="1" s="1"/>
  <c r="B392" i="1"/>
  <c r="N391" i="1" l="1"/>
  <c r="M392" i="1"/>
  <c r="C393" i="1" s="1"/>
  <c r="L392" i="1"/>
  <c r="E393" i="1"/>
  <c r="G393" i="1" s="1"/>
  <c r="B393" i="1"/>
  <c r="K392" i="1"/>
  <c r="N392" i="1" l="1"/>
  <c r="M393" i="1"/>
  <c r="C394" i="1" s="1"/>
  <c r="L393" i="1"/>
  <c r="E394" i="1"/>
  <c r="G394" i="1" s="1"/>
  <c r="B394" i="1"/>
  <c r="K393" i="1"/>
  <c r="N393" i="1" l="1"/>
  <c r="B395" i="1"/>
  <c r="M394" i="1"/>
  <c r="C395" i="1" s="1"/>
  <c r="L394" i="1"/>
  <c r="E395" i="1"/>
  <c r="G395" i="1" s="1"/>
  <c r="K394" i="1"/>
  <c r="N394" i="1" l="1"/>
  <c r="K395" i="1"/>
  <c r="L395" i="1"/>
  <c r="E396" i="1"/>
  <c r="G396" i="1" s="1"/>
  <c r="M395" i="1"/>
  <c r="C396" i="1" s="1"/>
  <c r="B396" i="1"/>
  <c r="N395" i="1" l="1"/>
  <c r="K396" i="1"/>
  <c r="B397" i="1"/>
  <c r="E397" i="1"/>
  <c r="G397" i="1" s="1"/>
  <c r="L396" i="1"/>
  <c r="M396" i="1"/>
  <c r="C397" i="1" s="1"/>
  <c r="N396" i="1" l="1"/>
  <c r="K397" i="1"/>
  <c r="E398" i="1"/>
  <c r="G398" i="1" s="1"/>
  <c r="M397" i="1"/>
  <c r="C398" i="1" s="1"/>
  <c r="L397" i="1"/>
  <c r="B398" i="1"/>
  <c r="N397" i="1" l="1"/>
  <c r="K398" i="1"/>
  <c r="B399" i="1"/>
  <c r="M398" i="1"/>
  <c r="C399" i="1" s="1"/>
  <c r="L398" i="1"/>
  <c r="E399" i="1"/>
  <c r="G399" i="1" s="1"/>
  <c r="N398" i="1" l="1"/>
  <c r="K399" i="1"/>
  <c r="B400" i="1"/>
  <c r="M399" i="1"/>
  <c r="C400" i="1" s="1"/>
  <c r="L399" i="1"/>
  <c r="E400" i="1"/>
  <c r="G400" i="1" s="1"/>
  <c r="N399" i="1" l="1"/>
  <c r="K400" i="1"/>
  <c r="B401" i="1"/>
  <c r="M400" i="1"/>
  <c r="C401" i="1" s="1"/>
  <c r="L400" i="1"/>
  <c r="E401" i="1"/>
  <c r="G401" i="1" s="1"/>
  <c r="N400" i="1" l="1"/>
  <c r="K401" i="1"/>
  <c r="B402" i="1"/>
  <c r="M401" i="1"/>
  <c r="C402" i="1" s="1"/>
  <c r="L401" i="1"/>
  <c r="E402" i="1"/>
  <c r="G402" i="1" s="1"/>
  <c r="N401" i="1" l="1"/>
  <c r="B403" i="1"/>
  <c r="K402" i="1"/>
  <c r="M402" i="1"/>
  <c r="C403" i="1" s="1"/>
  <c r="L402" i="1"/>
  <c r="E403" i="1"/>
  <c r="G403" i="1" s="1"/>
  <c r="N402" i="1" l="1"/>
  <c r="L403" i="1"/>
  <c r="E404" i="1"/>
  <c r="G404" i="1" s="1"/>
  <c r="M403" i="1"/>
  <c r="C404" i="1" s="1"/>
  <c r="K403" i="1"/>
  <c r="B404" i="1"/>
  <c r="N403" i="1" l="1"/>
  <c r="K404" i="1"/>
  <c r="E405" i="1"/>
  <c r="G405" i="1" s="1"/>
  <c r="L404" i="1"/>
  <c r="M404" i="1"/>
  <c r="C405" i="1" s="1"/>
  <c r="B405" i="1"/>
  <c r="N404" i="1" l="1"/>
  <c r="K405" i="1"/>
  <c r="E406" i="1"/>
  <c r="G406" i="1" s="1"/>
  <c r="M405" i="1"/>
  <c r="C406" i="1" s="1"/>
  <c r="L405" i="1"/>
  <c r="B406" i="1"/>
  <c r="N405" i="1" l="1"/>
  <c r="K406" i="1"/>
  <c r="M406" i="1"/>
  <c r="C407" i="1" s="1"/>
  <c r="L406" i="1"/>
  <c r="E407" i="1"/>
  <c r="G407" i="1" s="1"/>
  <c r="B407" i="1"/>
  <c r="N406" i="1" l="1"/>
  <c r="K407" i="1"/>
  <c r="M407" i="1"/>
  <c r="C408" i="1" s="1"/>
  <c r="L407" i="1"/>
  <c r="E408" i="1"/>
  <c r="G408" i="1" s="1"/>
  <c r="B408" i="1"/>
  <c r="N407" i="1" l="1"/>
  <c r="M408" i="1"/>
  <c r="C409" i="1" s="1"/>
  <c r="L408" i="1"/>
  <c r="E409" i="1"/>
  <c r="G409" i="1" s="1"/>
  <c r="B409" i="1"/>
  <c r="K408" i="1"/>
  <c r="N408" i="1" l="1"/>
  <c r="M409" i="1"/>
  <c r="C410" i="1" s="1"/>
  <c r="L409" i="1"/>
  <c r="E410" i="1"/>
  <c r="G410" i="1" s="1"/>
  <c r="B410" i="1"/>
  <c r="K409" i="1"/>
  <c r="N409" i="1" l="1"/>
  <c r="M410" i="1"/>
  <c r="C411" i="1" s="1"/>
  <c r="L410" i="1"/>
  <c r="E411" i="1"/>
  <c r="G411" i="1" s="1"/>
  <c r="B411" i="1"/>
  <c r="K410" i="1"/>
  <c r="N410" i="1" l="1"/>
  <c r="L411" i="1"/>
  <c r="E412" i="1"/>
  <c r="G412" i="1" s="1"/>
  <c r="M411" i="1"/>
  <c r="C412" i="1" s="1"/>
  <c r="B412" i="1"/>
  <c r="K411" i="1"/>
  <c r="N411" i="1" l="1"/>
  <c r="K412" i="1"/>
  <c r="E413" i="1"/>
  <c r="G413" i="1" s="1"/>
  <c r="L412" i="1"/>
  <c r="M412" i="1"/>
  <c r="C413" i="1" s="1"/>
  <c r="B413" i="1"/>
  <c r="N412" i="1" l="1"/>
  <c r="K413" i="1"/>
  <c r="B414" i="1"/>
  <c r="E414" i="1"/>
  <c r="G414" i="1" s="1"/>
  <c r="M413" i="1"/>
  <c r="C414" i="1" s="1"/>
  <c r="L413" i="1"/>
  <c r="N413" i="1" l="1"/>
  <c r="K414" i="1"/>
  <c r="B415" i="1"/>
  <c r="M414" i="1"/>
  <c r="C415" i="1" s="1"/>
  <c r="L414" i="1"/>
  <c r="E415" i="1"/>
  <c r="G415" i="1" s="1"/>
  <c r="N414" i="1" l="1"/>
  <c r="K415" i="1"/>
  <c r="B416" i="1"/>
  <c r="M415" i="1"/>
  <c r="C416" i="1" s="1"/>
  <c r="L415" i="1"/>
  <c r="E416" i="1"/>
  <c r="G416" i="1" s="1"/>
  <c r="N415" i="1" l="1"/>
  <c r="K416" i="1"/>
  <c r="B417" i="1"/>
  <c r="M416" i="1"/>
  <c r="C417" i="1" s="1"/>
  <c r="L416" i="1"/>
  <c r="E417" i="1"/>
  <c r="G417" i="1" s="1"/>
  <c r="N416" i="1" l="1"/>
  <c r="K417" i="1"/>
  <c r="B418" i="1"/>
  <c r="M417" i="1"/>
  <c r="C418" i="1" s="1"/>
  <c r="L417" i="1"/>
  <c r="E418" i="1"/>
  <c r="G418" i="1" s="1"/>
  <c r="N417" i="1" l="1"/>
  <c r="K418" i="1"/>
  <c r="B419" i="1"/>
  <c r="M418" i="1"/>
  <c r="C419" i="1" s="1"/>
  <c r="L418" i="1"/>
  <c r="E419" i="1"/>
  <c r="G419" i="1" s="1"/>
  <c r="N418" i="1" l="1"/>
  <c r="L419" i="1"/>
  <c r="E420" i="1"/>
  <c r="G420" i="1" s="1"/>
  <c r="M419" i="1"/>
  <c r="C420" i="1" s="1"/>
  <c r="K419" i="1"/>
  <c r="B420" i="1"/>
  <c r="N419" i="1" l="1"/>
  <c r="K420" i="1"/>
  <c r="E421" i="1"/>
  <c r="G421" i="1" s="1"/>
  <c r="L420" i="1"/>
  <c r="M420" i="1"/>
  <c r="C421" i="1" s="1"/>
  <c r="B421" i="1"/>
  <c r="N420" i="1" l="1"/>
  <c r="K421" i="1"/>
  <c r="E422" i="1"/>
  <c r="G422" i="1" s="1"/>
  <c r="L421" i="1"/>
  <c r="M421" i="1"/>
  <c r="C422" i="1" s="1"/>
  <c r="B422" i="1"/>
  <c r="N421" i="1" l="1"/>
  <c r="K422" i="1"/>
  <c r="B423" i="1"/>
  <c r="M422" i="1"/>
  <c r="C423" i="1" s="1"/>
  <c r="E423" i="1"/>
  <c r="G423" i="1" s="1"/>
  <c r="L422" i="1"/>
  <c r="N422" i="1" l="1"/>
  <c r="K423" i="1"/>
  <c r="B424" i="1"/>
  <c r="L423" i="1"/>
  <c r="M423" i="1"/>
  <c r="C424" i="1" s="1"/>
  <c r="E424" i="1"/>
  <c r="G424" i="1" s="1"/>
  <c r="N423" i="1" l="1"/>
  <c r="K424" i="1"/>
  <c r="E425" i="1"/>
  <c r="G425" i="1" s="1"/>
  <c r="M424" i="1"/>
  <c r="C425" i="1" s="1"/>
  <c r="L424" i="1"/>
  <c r="B425" i="1"/>
  <c r="N424" i="1" l="1"/>
  <c r="K425" i="1"/>
  <c r="B426" i="1"/>
  <c r="E426" i="1"/>
  <c r="G426" i="1" s="1"/>
  <c r="L425" i="1"/>
  <c r="M425" i="1"/>
  <c r="C426" i="1" s="1"/>
  <c r="N425" i="1" l="1"/>
  <c r="K426" i="1"/>
  <c r="B427" i="1"/>
  <c r="M426" i="1"/>
  <c r="C427" i="1" s="1"/>
  <c r="E427" i="1"/>
  <c r="G427" i="1" s="1"/>
  <c r="L426" i="1"/>
  <c r="N426" i="1" l="1"/>
  <c r="K427" i="1"/>
  <c r="B428" i="1"/>
  <c r="M427" i="1"/>
  <c r="C428" i="1" s="1"/>
  <c r="L427" i="1"/>
  <c r="E428" i="1"/>
  <c r="G428" i="1" s="1"/>
  <c r="N427" i="1" l="1"/>
  <c r="K428" i="1"/>
  <c r="B429" i="1"/>
  <c r="M428" i="1"/>
  <c r="C429" i="1" s="1"/>
  <c r="L428" i="1"/>
  <c r="E429" i="1"/>
  <c r="G429" i="1" s="1"/>
  <c r="N428" i="1" l="1"/>
  <c r="K429" i="1"/>
  <c r="B430" i="1"/>
  <c r="M429" i="1"/>
  <c r="C430" i="1" s="1"/>
  <c r="L429" i="1"/>
  <c r="E430" i="1"/>
  <c r="G430" i="1" s="1"/>
  <c r="N429" i="1" l="1"/>
  <c r="K430" i="1"/>
  <c r="B431" i="1"/>
  <c r="M430" i="1"/>
  <c r="C431" i="1" s="1"/>
  <c r="L430" i="1"/>
  <c r="E431" i="1"/>
  <c r="G431" i="1" s="1"/>
  <c r="N430" i="1" l="1"/>
  <c r="L431" i="1"/>
  <c r="E432" i="1"/>
  <c r="G432" i="1" s="1"/>
  <c r="M431" i="1"/>
  <c r="C432" i="1" s="1"/>
  <c r="K431" i="1"/>
  <c r="B432" i="1"/>
  <c r="N431" i="1" l="1"/>
  <c r="K432" i="1"/>
  <c r="E433" i="1"/>
  <c r="G433" i="1" s="1"/>
  <c r="M432" i="1"/>
  <c r="C433" i="1" s="1"/>
  <c r="L432" i="1"/>
  <c r="B433" i="1"/>
  <c r="N432" i="1" l="1"/>
  <c r="K433" i="1"/>
  <c r="B434" i="1"/>
  <c r="E434" i="1"/>
  <c r="G434" i="1" s="1"/>
  <c r="M433" i="1"/>
  <c r="C434" i="1" s="1"/>
  <c r="L433" i="1"/>
  <c r="N433" i="1" l="1"/>
  <c r="K434" i="1"/>
  <c r="B435" i="1"/>
  <c r="M434" i="1"/>
  <c r="C435" i="1" s="1"/>
  <c r="L434" i="1"/>
  <c r="E435" i="1"/>
  <c r="G435" i="1" s="1"/>
  <c r="N434" i="1" l="1"/>
  <c r="K435" i="1"/>
  <c r="B436" i="1"/>
  <c r="M435" i="1"/>
  <c r="C436" i="1" s="1"/>
  <c r="L435" i="1"/>
  <c r="E436" i="1"/>
  <c r="G436" i="1" s="1"/>
  <c r="N435" i="1" l="1"/>
  <c r="K436" i="1"/>
  <c r="B437" i="1"/>
  <c r="M436" i="1"/>
  <c r="C437" i="1" s="1"/>
  <c r="L436" i="1"/>
  <c r="E437" i="1"/>
  <c r="G437" i="1" s="1"/>
  <c r="N436" i="1" l="1"/>
  <c r="B438" i="1"/>
  <c r="K437" i="1"/>
  <c r="M437" i="1"/>
  <c r="C438" i="1" s="1"/>
  <c r="L437" i="1"/>
  <c r="E438" i="1"/>
  <c r="G438" i="1" s="1"/>
  <c r="N437" i="1" l="1"/>
  <c r="K438" i="1"/>
  <c r="M438" i="1"/>
  <c r="C439" i="1" s="1"/>
  <c r="L438" i="1"/>
  <c r="E439" i="1"/>
  <c r="G439" i="1" s="1"/>
  <c r="B439" i="1"/>
  <c r="N438" i="1" l="1"/>
  <c r="B440" i="1"/>
  <c r="L439" i="1"/>
  <c r="E440" i="1"/>
  <c r="G440" i="1" s="1"/>
  <c r="M439" i="1"/>
  <c r="C440" i="1" s="1"/>
  <c r="K439" i="1"/>
  <c r="N439" i="1" l="1"/>
  <c r="K440" i="1"/>
  <c r="E441" i="1"/>
  <c r="G441" i="1" s="1"/>
  <c r="M440" i="1"/>
  <c r="C441" i="1" s="1"/>
  <c r="L440" i="1"/>
  <c r="B441" i="1"/>
  <c r="N440" i="1" l="1"/>
  <c r="K441" i="1"/>
  <c r="E442" i="1"/>
  <c r="G442" i="1" s="1"/>
  <c r="M441" i="1"/>
  <c r="C442" i="1" s="1"/>
  <c r="L441" i="1"/>
  <c r="B442" i="1"/>
  <c r="N441" i="1" l="1"/>
  <c r="K442" i="1"/>
  <c r="M442" i="1"/>
  <c r="C443" i="1" s="1"/>
  <c r="L442" i="1"/>
  <c r="E443" i="1"/>
  <c r="G443" i="1" s="1"/>
  <c r="B443" i="1"/>
  <c r="N442" i="1" l="1"/>
  <c r="K443" i="1"/>
  <c r="B444" i="1"/>
  <c r="M443" i="1"/>
  <c r="C444" i="1" s="1"/>
  <c r="L443" i="1"/>
  <c r="E444" i="1"/>
  <c r="G444" i="1" s="1"/>
  <c r="N443" i="1" l="1"/>
  <c r="K444" i="1"/>
  <c r="B445" i="1"/>
  <c r="M444" i="1"/>
  <c r="C445" i="1" s="1"/>
  <c r="L444" i="1"/>
  <c r="E445" i="1"/>
  <c r="G445" i="1" s="1"/>
  <c r="N444" i="1" l="1"/>
  <c r="K445" i="1"/>
  <c r="B446" i="1"/>
  <c r="M445" i="1"/>
  <c r="C446" i="1" s="1"/>
  <c r="L445" i="1"/>
  <c r="E446" i="1"/>
  <c r="G446" i="1" s="1"/>
  <c r="N445" i="1" l="1"/>
  <c r="M446" i="1"/>
  <c r="C447" i="1" s="1"/>
  <c r="L446" i="1"/>
  <c r="E447" i="1"/>
  <c r="G447" i="1" s="1"/>
  <c r="K446" i="1"/>
  <c r="B447" i="1"/>
  <c r="N446" i="1" l="1"/>
  <c r="L447" i="1"/>
  <c r="E448" i="1"/>
  <c r="G448" i="1" s="1"/>
  <c r="M447" i="1"/>
  <c r="C448" i="1" s="1"/>
  <c r="K447" i="1"/>
  <c r="B448" i="1"/>
  <c r="N447" i="1" l="1"/>
  <c r="K448" i="1"/>
  <c r="B449" i="1"/>
  <c r="E449" i="1"/>
  <c r="G449" i="1" s="1"/>
  <c r="M448" i="1"/>
  <c r="C449" i="1" s="1"/>
  <c r="L448" i="1"/>
  <c r="N448" i="1" l="1"/>
  <c r="K449" i="1"/>
  <c r="B450" i="1"/>
  <c r="E450" i="1"/>
  <c r="G450" i="1" s="1"/>
  <c r="M449" i="1"/>
  <c r="C450" i="1" s="1"/>
  <c r="L449" i="1"/>
  <c r="N449" i="1" l="1"/>
  <c r="K450" i="1"/>
  <c r="B451" i="1"/>
  <c r="M450" i="1"/>
  <c r="C451" i="1" s="1"/>
  <c r="L450" i="1"/>
  <c r="E451" i="1"/>
  <c r="G451" i="1" s="1"/>
  <c r="N450" i="1" l="1"/>
  <c r="K451" i="1"/>
  <c r="B452" i="1"/>
  <c r="M451" i="1"/>
  <c r="C452" i="1" s="1"/>
  <c r="L451" i="1"/>
  <c r="E452" i="1"/>
  <c r="G452" i="1" s="1"/>
  <c r="N451" i="1" l="1"/>
  <c r="K452" i="1"/>
  <c r="B453" i="1"/>
  <c r="M452" i="1"/>
  <c r="C453" i="1" s="1"/>
  <c r="L452" i="1"/>
  <c r="E453" i="1"/>
  <c r="G453" i="1" s="1"/>
  <c r="N452" i="1" l="1"/>
  <c r="K453" i="1"/>
  <c r="B454" i="1"/>
  <c r="M453" i="1"/>
  <c r="C454" i="1" s="1"/>
  <c r="L453" i="1"/>
  <c r="E454" i="1"/>
  <c r="G454" i="1" s="1"/>
  <c r="N453" i="1" l="1"/>
  <c r="K454" i="1"/>
  <c r="B455" i="1"/>
  <c r="M454" i="1"/>
  <c r="C455" i="1" s="1"/>
  <c r="L454" i="1"/>
  <c r="E455" i="1"/>
  <c r="G455" i="1" s="1"/>
  <c r="N454" i="1" l="1"/>
  <c r="K455" i="1"/>
  <c r="L455" i="1"/>
  <c r="E456" i="1"/>
  <c r="G456" i="1" s="1"/>
  <c r="M455" i="1"/>
  <c r="C456" i="1" s="1"/>
  <c r="B456" i="1"/>
  <c r="N455" i="1" l="1"/>
  <c r="K456" i="1"/>
  <c r="B457" i="1"/>
  <c r="E457" i="1"/>
  <c r="G457" i="1" s="1"/>
  <c r="M456" i="1"/>
  <c r="C457" i="1" s="1"/>
  <c r="L456" i="1"/>
  <c r="N456" i="1" l="1"/>
  <c r="K457" i="1"/>
  <c r="B458" i="1"/>
  <c r="E458" i="1"/>
  <c r="G458" i="1" s="1"/>
  <c r="M457" i="1"/>
  <c r="C458" i="1" s="1"/>
  <c r="L457" i="1"/>
  <c r="N457" i="1" l="1"/>
  <c r="K458" i="1"/>
  <c r="B459" i="1"/>
  <c r="M458" i="1"/>
  <c r="C459" i="1" s="1"/>
  <c r="L458" i="1"/>
  <c r="E459" i="1"/>
  <c r="G459" i="1" s="1"/>
  <c r="N458" i="1" l="1"/>
  <c r="K459" i="1"/>
  <c r="M459" i="1"/>
  <c r="C460" i="1" s="1"/>
  <c r="L459" i="1"/>
  <c r="E460" i="1"/>
  <c r="G460" i="1" s="1"/>
  <c r="B460" i="1"/>
  <c r="N459" i="1" l="1"/>
  <c r="B461" i="1"/>
  <c r="M460" i="1"/>
  <c r="C461" i="1" s="1"/>
  <c r="L460" i="1"/>
  <c r="E461" i="1"/>
  <c r="G461" i="1" s="1"/>
  <c r="K460" i="1"/>
  <c r="N460" i="1" l="1"/>
  <c r="M461" i="1"/>
  <c r="C462" i="1" s="1"/>
  <c r="L461" i="1"/>
  <c r="E462" i="1"/>
  <c r="G462" i="1" s="1"/>
  <c r="K461" i="1"/>
  <c r="B462" i="1"/>
  <c r="N461" i="1" l="1"/>
  <c r="M462" i="1"/>
  <c r="C463" i="1" s="1"/>
  <c r="L462" i="1"/>
  <c r="E463" i="1"/>
  <c r="G463" i="1" s="1"/>
  <c r="K462" i="1"/>
  <c r="B463" i="1"/>
  <c r="N462" i="1" l="1"/>
  <c r="L463" i="1"/>
  <c r="E464" i="1"/>
  <c r="G464" i="1" s="1"/>
  <c r="M463" i="1"/>
  <c r="C464" i="1" s="1"/>
  <c r="K463" i="1"/>
  <c r="B464" i="1"/>
  <c r="N463" i="1" l="1"/>
  <c r="K464" i="1"/>
  <c r="E465" i="1"/>
  <c r="G465" i="1" s="1"/>
  <c r="M464" i="1"/>
  <c r="C465" i="1" s="1"/>
  <c r="L464" i="1"/>
  <c r="B465" i="1"/>
  <c r="N464" i="1" l="1"/>
  <c r="K465" i="1"/>
  <c r="B466" i="1"/>
  <c r="E466" i="1"/>
  <c r="G466" i="1" s="1"/>
  <c r="M465" i="1"/>
  <c r="C466" i="1" s="1"/>
  <c r="L465" i="1"/>
  <c r="N465" i="1" l="1"/>
  <c r="K466" i="1"/>
  <c r="B467" i="1"/>
  <c r="M466" i="1"/>
  <c r="C467" i="1" s="1"/>
  <c r="L466" i="1"/>
  <c r="E467" i="1"/>
  <c r="G467" i="1" s="1"/>
  <c r="N466" i="1" l="1"/>
  <c r="K467" i="1"/>
  <c r="M467" i="1"/>
  <c r="C468" i="1" s="1"/>
  <c r="L467" i="1"/>
  <c r="E468" i="1"/>
  <c r="G468" i="1" s="1"/>
  <c r="B468" i="1"/>
  <c r="N467" i="1" l="1"/>
  <c r="B469" i="1"/>
  <c r="M468" i="1"/>
  <c r="C469" i="1" s="1"/>
  <c r="L468" i="1"/>
  <c r="E469" i="1"/>
  <c r="G469" i="1" s="1"/>
  <c r="K468" i="1"/>
  <c r="N468" i="1" l="1"/>
  <c r="K469" i="1"/>
  <c r="M469" i="1"/>
  <c r="C470" i="1" s="1"/>
  <c r="L469" i="1"/>
  <c r="E470" i="1"/>
  <c r="G470" i="1" s="1"/>
  <c r="B470" i="1"/>
  <c r="N469" i="1" l="1"/>
  <c r="B471" i="1"/>
  <c r="M470" i="1"/>
  <c r="C471" i="1" s="1"/>
  <c r="L470" i="1"/>
  <c r="E471" i="1"/>
  <c r="G471" i="1" s="1"/>
  <c r="K470" i="1"/>
  <c r="N470" i="1" l="1"/>
  <c r="K471" i="1"/>
  <c r="L471" i="1"/>
  <c r="E472" i="1"/>
  <c r="G472" i="1" s="1"/>
  <c r="M471" i="1"/>
  <c r="C472" i="1" s="1"/>
  <c r="B472" i="1"/>
  <c r="N471" i="1" l="1"/>
  <c r="K472" i="1"/>
  <c r="E473" i="1"/>
  <c r="G473" i="1" s="1"/>
  <c r="M472" i="1"/>
  <c r="C473" i="1" s="1"/>
  <c r="L472" i="1"/>
  <c r="B473" i="1"/>
  <c r="N472" i="1" l="1"/>
  <c r="K473" i="1"/>
  <c r="B474" i="1"/>
  <c r="E474" i="1"/>
  <c r="G474" i="1" s="1"/>
  <c r="M473" i="1"/>
  <c r="C474" i="1" s="1"/>
  <c r="L473" i="1"/>
  <c r="N473" i="1" l="1"/>
  <c r="K474" i="1"/>
  <c r="B475" i="1"/>
  <c r="M474" i="1"/>
  <c r="C475" i="1" s="1"/>
  <c r="L474" i="1"/>
  <c r="E475" i="1"/>
  <c r="G475" i="1" s="1"/>
  <c r="N474" i="1" l="1"/>
  <c r="K475" i="1"/>
  <c r="B476" i="1"/>
  <c r="M475" i="1"/>
  <c r="C476" i="1" s="1"/>
  <c r="L475" i="1"/>
  <c r="E476" i="1"/>
  <c r="G476" i="1" s="1"/>
  <c r="N475" i="1" l="1"/>
  <c r="K476" i="1"/>
  <c r="B477" i="1"/>
  <c r="M476" i="1"/>
  <c r="C477" i="1" s="1"/>
  <c r="L476" i="1"/>
  <c r="E477" i="1"/>
  <c r="G477" i="1" s="1"/>
  <c r="N476" i="1" l="1"/>
  <c r="K477" i="1"/>
  <c r="B478" i="1"/>
  <c r="M477" i="1"/>
  <c r="C478" i="1" s="1"/>
  <c r="L477" i="1"/>
  <c r="E478" i="1"/>
  <c r="G478" i="1" s="1"/>
  <c r="N477" i="1" l="1"/>
  <c r="K478" i="1"/>
  <c r="B479" i="1"/>
  <c r="E479" i="1"/>
  <c r="G479" i="1" s="1"/>
  <c r="M478" i="1"/>
  <c r="C479" i="1" s="1"/>
  <c r="L478" i="1"/>
  <c r="N478" i="1" l="1"/>
  <c r="K479" i="1"/>
  <c r="B480" i="1"/>
  <c r="M479" i="1"/>
  <c r="C480" i="1" s="1"/>
  <c r="E480" i="1"/>
  <c r="G480" i="1" s="1"/>
  <c r="L479" i="1"/>
  <c r="N479" i="1" l="1"/>
  <c r="K480" i="1"/>
  <c r="E481" i="1"/>
  <c r="G481" i="1" s="1"/>
  <c r="L480" i="1"/>
  <c r="M480" i="1"/>
  <c r="C481" i="1" s="1"/>
  <c r="B481" i="1"/>
  <c r="N480" i="1" l="1"/>
  <c r="B482" i="1"/>
  <c r="E482" i="1"/>
  <c r="G482" i="1" s="1"/>
  <c r="M481" i="1"/>
  <c r="C482" i="1" s="1"/>
  <c r="L481" i="1"/>
  <c r="K481" i="1"/>
  <c r="N481" i="1" l="1"/>
  <c r="K482" i="1"/>
  <c r="E483" i="1"/>
  <c r="G483" i="1" s="1"/>
  <c r="M482" i="1"/>
  <c r="C483" i="1" s="1"/>
  <c r="L482" i="1"/>
  <c r="B483" i="1"/>
  <c r="N482" i="1" l="1"/>
  <c r="K483" i="1"/>
  <c r="B484" i="1"/>
  <c r="M483" i="1"/>
  <c r="C484" i="1" s="1"/>
  <c r="E484" i="1"/>
  <c r="G484" i="1" s="1"/>
  <c r="L483" i="1"/>
  <c r="N483" i="1" l="1"/>
  <c r="M484" i="1"/>
  <c r="C485" i="1" s="1"/>
  <c r="L484" i="1"/>
  <c r="E485" i="1"/>
  <c r="G485" i="1" s="1"/>
  <c r="K484" i="1"/>
  <c r="B485" i="1"/>
  <c r="N484" i="1" l="1"/>
  <c r="B486" i="1"/>
  <c r="K485" i="1"/>
  <c r="M485" i="1"/>
  <c r="C486" i="1" s="1"/>
  <c r="L485" i="1"/>
  <c r="E486" i="1"/>
  <c r="G486" i="1" s="1"/>
  <c r="N485" i="1" l="1"/>
  <c r="K486" i="1"/>
  <c r="L486" i="1"/>
  <c r="E487" i="1"/>
  <c r="G487" i="1" s="1"/>
  <c r="M486" i="1"/>
  <c r="C487" i="1" s="1"/>
  <c r="B487" i="1"/>
  <c r="N486" i="1" l="1"/>
  <c r="K487" i="1"/>
  <c r="B488" i="1"/>
  <c r="E488" i="1"/>
  <c r="G488" i="1" s="1"/>
  <c r="M487" i="1"/>
  <c r="C488" i="1" s="1"/>
  <c r="L487" i="1"/>
  <c r="N487" i="1" l="1"/>
  <c r="K488" i="1"/>
  <c r="E489" i="1"/>
  <c r="G489" i="1" s="1"/>
  <c r="L488" i="1"/>
  <c r="M488" i="1"/>
  <c r="C489" i="1" s="1"/>
  <c r="B489" i="1"/>
  <c r="N488" i="1" l="1"/>
  <c r="K489" i="1"/>
  <c r="B490" i="1"/>
  <c r="M489" i="1"/>
  <c r="C490" i="1" s="1"/>
  <c r="E490" i="1"/>
  <c r="G490" i="1" s="1"/>
  <c r="L489" i="1"/>
  <c r="N489" i="1" l="1"/>
  <c r="K490" i="1"/>
  <c r="B491" i="1"/>
  <c r="M490" i="1"/>
  <c r="C491" i="1" s="1"/>
  <c r="L490" i="1"/>
  <c r="E491" i="1"/>
  <c r="G491" i="1" s="1"/>
  <c r="N490" i="1" l="1"/>
  <c r="K491" i="1"/>
  <c r="B492" i="1"/>
  <c r="M491" i="1"/>
  <c r="C492" i="1" s="1"/>
  <c r="L491" i="1"/>
  <c r="E492" i="1"/>
  <c r="G492" i="1" s="1"/>
  <c r="N491" i="1" l="1"/>
  <c r="K492" i="1"/>
  <c r="B493" i="1"/>
  <c r="M492" i="1"/>
  <c r="C493" i="1" s="1"/>
  <c r="L492" i="1"/>
  <c r="E493" i="1"/>
  <c r="G493" i="1" s="1"/>
  <c r="N492" i="1" l="1"/>
  <c r="K493" i="1"/>
  <c r="M493" i="1"/>
  <c r="C494" i="1" s="1"/>
  <c r="E494" i="1"/>
  <c r="G494" i="1" s="1"/>
  <c r="B494" i="1"/>
  <c r="N493" i="1" l="1"/>
  <c r="M494" i="1"/>
  <c r="C495" i="1" s="1"/>
  <c r="L494" i="1"/>
  <c r="E495" i="1"/>
  <c r="G495" i="1" s="1"/>
  <c r="B495" i="1"/>
  <c r="K494" i="1"/>
  <c r="N494" i="1" l="1"/>
  <c r="L495" i="1"/>
  <c r="E496" i="1"/>
  <c r="G496" i="1" s="1"/>
  <c r="M495" i="1"/>
  <c r="C496" i="1" s="1"/>
  <c r="B496" i="1"/>
  <c r="K495" i="1"/>
  <c r="N495" i="1" l="1"/>
  <c r="K496" i="1"/>
  <c r="E497" i="1"/>
  <c r="G497" i="1" s="1"/>
  <c r="M496" i="1"/>
  <c r="C497" i="1" s="1"/>
  <c r="L496" i="1"/>
  <c r="B497" i="1"/>
  <c r="N496" i="1" l="1"/>
  <c r="K497" i="1"/>
  <c r="B498" i="1"/>
  <c r="E498" i="1"/>
  <c r="G498" i="1" s="1"/>
  <c r="L497" i="1"/>
  <c r="M497" i="1"/>
  <c r="C498" i="1" s="1"/>
  <c r="N497" i="1" l="1"/>
  <c r="K498" i="1"/>
  <c r="B499" i="1"/>
  <c r="M498" i="1"/>
  <c r="C499" i="1" s="1"/>
  <c r="E499" i="1"/>
  <c r="G499" i="1" s="1"/>
  <c r="L498" i="1"/>
  <c r="N498" i="1" l="1"/>
  <c r="K499" i="1"/>
  <c r="M499" i="1"/>
  <c r="C500" i="1" s="1"/>
  <c r="L499" i="1"/>
  <c r="E500" i="1"/>
  <c r="G500" i="1" s="1"/>
  <c r="B500" i="1"/>
  <c r="N499" i="1" l="1"/>
  <c r="M500" i="1"/>
  <c r="C501" i="1" s="1"/>
  <c r="L500" i="1"/>
  <c r="E501" i="1"/>
  <c r="G501" i="1" s="1"/>
  <c r="K500" i="1"/>
  <c r="B501" i="1"/>
  <c r="N500" i="1" l="1"/>
  <c r="M501" i="1"/>
  <c r="C502" i="1" s="1"/>
  <c r="L501" i="1"/>
  <c r="E502" i="1"/>
  <c r="G502" i="1" s="1"/>
  <c r="B502" i="1"/>
  <c r="K501" i="1"/>
  <c r="N501" i="1" l="1"/>
  <c r="M502" i="1"/>
  <c r="C503" i="1" s="1"/>
  <c r="L502" i="1"/>
  <c r="E503" i="1"/>
  <c r="G503" i="1" s="1"/>
  <c r="B503" i="1"/>
  <c r="K502" i="1"/>
  <c r="N502" i="1" l="1"/>
  <c r="L503" i="1"/>
  <c r="E504" i="1"/>
  <c r="G504" i="1" s="1"/>
  <c r="M503" i="1"/>
  <c r="C504" i="1" s="1"/>
  <c r="B504" i="1"/>
  <c r="K503" i="1"/>
  <c r="N503" i="1" l="1"/>
  <c r="K504" i="1"/>
  <c r="B505" i="1"/>
  <c r="E505" i="1"/>
  <c r="G505" i="1" s="1"/>
  <c r="M504" i="1"/>
  <c r="C505" i="1" s="1"/>
  <c r="L504" i="1"/>
  <c r="N504" i="1" l="1"/>
  <c r="K505" i="1"/>
  <c r="E506" i="1"/>
  <c r="G506" i="1" s="1"/>
  <c r="L505" i="1"/>
  <c r="M505" i="1"/>
  <c r="C506" i="1" s="1"/>
  <c r="B506" i="1"/>
  <c r="N505" i="1" l="1"/>
  <c r="K506" i="1"/>
  <c r="M506" i="1"/>
  <c r="C507" i="1" s="1"/>
  <c r="E507" i="1"/>
  <c r="G507" i="1" s="1"/>
  <c r="L506" i="1"/>
  <c r="B507" i="1"/>
  <c r="N506" i="1" l="1"/>
  <c r="K507" i="1"/>
  <c r="M507" i="1"/>
  <c r="C508" i="1" s="1"/>
  <c r="L507" i="1"/>
  <c r="E508" i="1"/>
  <c r="G508" i="1" s="1"/>
  <c r="B508" i="1"/>
  <c r="N507" i="1" l="1"/>
  <c r="M508" i="1"/>
  <c r="C509" i="1" s="1"/>
  <c r="L508" i="1"/>
  <c r="E509" i="1"/>
  <c r="G509" i="1" s="1"/>
  <c r="K508" i="1"/>
  <c r="B509" i="1"/>
  <c r="N508" i="1" l="1"/>
  <c r="B510" i="1"/>
  <c r="M509" i="1"/>
  <c r="C510" i="1" s="1"/>
  <c r="L509" i="1"/>
  <c r="E510" i="1"/>
  <c r="G510" i="1" s="1"/>
  <c r="K509" i="1"/>
  <c r="N509" i="1" l="1"/>
  <c r="K510" i="1"/>
  <c r="M510" i="1"/>
  <c r="C511" i="1" s="1"/>
  <c r="L510" i="1"/>
  <c r="E511" i="1"/>
  <c r="G511" i="1" s="1"/>
  <c r="B511" i="1"/>
  <c r="N510" i="1" l="1"/>
  <c r="L511" i="1"/>
  <c r="E512" i="1"/>
  <c r="G512" i="1" s="1"/>
  <c r="M511" i="1"/>
  <c r="C512" i="1" s="1"/>
  <c r="K511" i="1"/>
  <c r="B512" i="1"/>
  <c r="N511" i="1" l="1"/>
  <c r="K512" i="1"/>
  <c r="B513" i="1"/>
  <c r="E513" i="1"/>
  <c r="G513" i="1" s="1"/>
  <c r="M512" i="1"/>
  <c r="C513" i="1" s="1"/>
  <c r="L512" i="1"/>
  <c r="N512" i="1" l="1"/>
  <c r="K513" i="1"/>
  <c r="E514" i="1"/>
  <c r="G514" i="1" s="1"/>
  <c r="L513" i="1"/>
  <c r="M513" i="1"/>
  <c r="C514" i="1" s="1"/>
  <c r="B514" i="1"/>
  <c r="N513" i="1" l="1"/>
  <c r="K514" i="1"/>
  <c r="M514" i="1"/>
  <c r="C515" i="1" s="1"/>
  <c r="E515" i="1"/>
  <c r="G515" i="1" s="1"/>
  <c r="L514" i="1"/>
  <c r="B515" i="1"/>
  <c r="N514" i="1" l="1"/>
  <c r="K515" i="1"/>
  <c r="M515" i="1"/>
  <c r="C516" i="1" s="1"/>
  <c r="L515" i="1"/>
  <c r="E516" i="1"/>
  <c r="G516" i="1" s="1"/>
  <c r="B516" i="1"/>
  <c r="N515" i="1" l="1"/>
  <c r="M516" i="1"/>
  <c r="C517" i="1" s="1"/>
  <c r="L516" i="1"/>
  <c r="E517" i="1"/>
  <c r="G517" i="1" s="1"/>
  <c r="B517" i="1"/>
  <c r="K516" i="1"/>
  <c r="N516" i="1" l="1"/>
  <c r="M517" i="1"/>
  <c r="C518" i="1" s="1"/>
  <c r="L517" i="1"/>
  <c r="E518" i="1"/>
  <c r="G518" i="1" s="1"/>
  <c r="B518" i="1"/>
  <c r="K517" i="1"/>
  <c r="N517" i="1" l="1"/>
  <c r="M518" i="1"/>
  <c r="C519" i="1" s="1"/>
  <c r="L518" i="1"/>
  <c r="E519" i="1"/>
  <c r="G519" i="1" s="1"/>
  <c r="B519" i="1"/>
  <c r="K518" i="1"/>
  <c r="N518" i="1" l="1"/>
  <c r="B520" i="1"/>
  <c r="L519" i="1"/>
  <c r="E520" i="1"/>
  <c r="G520" i="1" s="1"/>
  <c r="M519" i="1"/>
  <c r="C520" i="1" s="1"/>
  <c r="K519" i="1"/>
  <c r="N519" i="1" l="1"/>
  <c r="K520" i="1"/>
  <c r="E521" i="1"/>
  <c r="G521" i="1" s="1"/>
  <c r="M520" i="1"/>
  <c r="C521" i="1" s="1"/>
  <c r="L520" i="1"/>
  <c r="B521" i="1"/>
  <c r="N520" i="1" l="1"/>
  <c r="K521" i="1"/>
  <c r="B522" i="1"/>
  <c r="E522" i="1"/>
  <c r="G522" i="1" s="1"/>
  <c r="L521" i="1"/>
  <c r="M521" i="1"/>
  <c r="C522" i="1" s="1"/>
  <c r="N521" i="1" l="1"/>
  <c r="K522" i="1"/>
  <c r="B523" i="1"/>
  <c r="M522" i="1"/>
  <c r="C523" i="1" s="1"/>
  <c r="E523" i="1"/>
  <c r="G523" i="1" s="1"/>
  <c r="L522" i="1"/>
  <c r="N522" i="1" l="1"/>
  <c r="K523" i="1"/>
  <c r="B524" i="1"/>
  <c r="M523" i="1"/>
  <c r="C524" i="1" s="1"/>
  <c r="L523" i="1"/>
  <c r="E524" i="1"/>
  <c r="G524" i="1" s="1"/>
  <c r="N523" i="1" l="1"/>
  <c r="B525" i="1"/>
  <c r="K524" i="1"/>
  <c r="M524" i="1"/>
  <c r="C525" i="1" s="1"/>
  <c r="L524" i="1"/>
  <c r="E525" i="1"/>
  <c r="G525" i="1" s="1"/>
  <c r="N524" i="1" l="1"/>
  <c r="M525" i="1"/>
  <c r="C526" i="1" s="1"/>
  <c r="L525" i="1"/>
  <c r="E526" i="1"/>
  <c r="G526" i="1" s="1"/>
  <c r="K525" i="1"/>
  <c r="B526" i="1"/>
  <c r="N525" i="1" l="1"/>
  <c r="M526" i="1"/>
  <c r="C527" i="1" s="1"/>
  <c r="L526" i="1"/>
  <c r="E527" i="1"/>
  <c r="G527" i="1" s="1"/>
  <c r="B527" i="1"/>
  <c r="K526" i="1"/>
  <c r="N526" i="1" l="1"/>
  <c r="L527" i="1"/>
  <c r="E528" i="1"/>
  <c r="G528" i="1" s="1"/>
  <c r="M527" i="1"/>
  <c r="C528" i="1" s="1"/>
  <c r="B528" i="1"/>
  <c r="K527" i="1"/>
  <c r="N527" i="1" l="1"/>
  <c r="K528" i="1"/>
  <c r="L528" i="1"/>
  <c r="E529" i="1"/>
  <c r="G529" i="1" s="1"/>
  <c r="M528" i="1"/>
  <c r="C529" i="1" s="1"/>
  <c r="B529" i="1"/>
  <c r="N528" i="1" l="1"/>
  <c r="K529" i="1"/>
  <c r="L529" i="1"/>
  <c r="E530" i="1"/>
  <c r="G530" i="1" s="1"/>
  <c r="M529" i="1"/>
  <c r="C530" i="1" s="1"/>
  <c r="B530" i="1"/>
  <c r="N529" i="1" l="1"/>
  <c r="K530" i="1"/>
  <c r="B531" i="1"/>
  <c r="M530" i="1"/>
  <c r="C531" i="1" s="1"/>
  <c r="L530" i="1"/>
  <c r="E531" i="1"/>
  <c r="G531" i="1" s="1"/>
  <c r="N530" i="1" l="1"/>
  <c r="K531" i="1"/>
  <c r="L531" i="1"/>
  <c r="M531" i="1"/>
  <c r="C532" i="1" s="1"/>
  <c r="E532" i="1"/>
  <c r="G532" i="1" s="1"/>
  <c r="B532" i="1"/>
  <c r="N531" i="1" l="1"/>
  <c r="K532" i="1"/>
  <c r="B533" i="1"/>
  <c r="M532" i="1"/>
  <c r="C533" i="1" s="1"/>
  <c r="L532" i="1"/>
  <c r="E533" i="1"/>
  <c r="G533" i="1" s="1"/>
  <c r="N532" i="1" l="1"/>
  <c r="K533" i="1"/>
  <c r="B534" i="1"/>
  <c r="L533" i="1"/>
  <c r="E534" i="1"/>
  <c r="G534" i="1" s="1"/>
  <c r="M533" i="1"/>
  <c r="C534" i="1" s="1"/>
  <c r="N533" i="1" l="1"/>
  <c r="K534" i="1"/>
  <c r="E535" i="1"/>
  <c r="G535" i="1" s="1"/>
  <c r="M534" i="1"/>
  <c r="C535" i="1" s="1"/>
  <c r="L534" i="1"/>
  <c r="B535" i="1"/>
  <c r="N534" i="1" l="1"/>
  <c r="K535" i="1"/>
  <c r="B536" i="1"/>
  <c r="E536" i="1"/>
  <c r="G536" i="1" s="1"/>
  <c r="M535" i="1"/>
  <c r="C536" i="1" s="1"/>
  <c r="L535" i="1"/>
  <c r="N535" i="1" l="1"/>
  <c r="K536" i="1"/>
  <c r="B537" i="1"/>
  <c r="M536" i="1"/>
  <c r="C537" i="1" s="1"/>
  <c r="E537" i="1"/>
  <c r="G537" i="1" s="1"/>
  <c r="L536" i="1"/>
  <c r="N536" i="1" l="1"/>
  <c r="K537" i="1"/>
  <c r="L537" i="1"/>
  <c r="E538" i="1"/>
  <c r="G538" i="1" s="1"/>
  <c r="M537" i="1"/>
  <c r="C538" i="1" s="1"/>
  <c r="B538" i="1"/>
  <c r="N537" i="1" l="1"/>
  <c r="K538" i="1"/>
  <c r="M538" i="1"/>
  <c r="C539" i="1" s="1"/>
  <c r="L538" i="1"/>
  <c r="E539" i="1"/>
  <c r="G539" i="1" s="1"/>
  <c r="B539" i="1"/>
  <c r="N538" i="1" l="1"/>
  <c r="B540" i="1"/>
  <c r="M539" i="1"/>
  <c r="C540" i="1" s="1"/>
  <c r="L539" i="1"/>
  <c r="E540" i="1"/>
  <c r="G540" i="1" s="1"/>
  <c r="K539" i="1"/>
  <c r="N539" i="1" l="1"/>
  <c r="K540" i="1"/>
  <c r="B541" i="1"/>
  <c r="M540" i="1"/>
  <c r="C541" i="1" s="1"/>
  <c r="L540" i="1"/>
  <c r="E541" i="1"/>
  <c r="G541" i="1" s="1"/>
  <c r="N540" i="1" l="1"/>
  <c r="L541" i="1"/>
  <c r="E542" i="1"/>
  <c r="G542" i="1" s="1"/>
  <c r="M541" i="1"/>
  <c r="C542" i="1" s="1"/>
  <c r="K541" i="1"/>
  <c r="B542" i="1"/>
  <c r="N541" i="1" l="1"/>
  <c r="K542" i="1"/>
  <c r="E543" i="1"/>
  <c r="G543" i="1" s="1"/>
  <c r="M542" i="1"/>
  <c r="C543" i="1" s="1"/>
  <c r="L542" i="1"/>
  <c r="B543" i="1"/>
  <c r="N542" i="1" l="1"/>
  <c r="K543" i="1"/>
  <c r="B544" i="1"/>
  <c r="E544" i="1"/>
  <c r="G544" i="1" s="1"/>
  <c r="M543" i="1"/>
  <c r="C544" i="1" s="1"/>
  <c r="L543" i="1"/>
  <c r="N543" i="1" l="1"/>
  <c r="K544" i="1"/>
  <c r="E545" i="1"/>
  <c r="G545" i="1" s="1"/>
  <c r="M544" i="1"/>
  <c r="C545" i="1" s="1"/>
  <c r="L544" i="1"/>
  <c r="B545" i="1"/>
  <c r="N544" i="1" l="1"/>
  <c r="K545" i="1"/>
  <c r="L545" i="1"/>
  <c r="E546" i="1"/>
  <c r="G546" i="1" s="1"/>
  <c r="M545" i="1"/>
  <c r="C546" i="1" s="1"/>
  <c r="B546" i="1"/>
  <c r="N545" i="1" l="1"/>
  <c r="K546" i="1"/>
  <c r="B547" i="1"/>
  <c r="M546" i="1"/>
  <c r="C547" i="1" s="1"/>
  <c r="E547" i="1"/>
  <c r="G547" i="1" s="1"/>
  <c r="L546" i="1"/>
  <c r="N546" i="1" l="1"/>
  <c r="K547" i="1"/>
  <c r="B548" i="1"/>
  <c r="M547" i="1"/>
  <c r="C548" i="1" s="1"/>
  <c r="L547" i="1"/>
  <c r="E548" i="1"/>
  <c r="G548" i="1" s="1"/>
  <c r="N547" i="1" l="1"/>
  <c r="K548" i="1"/>
  <c r="B549" i="1"/>
  <c r="M548" i="1"/>
  <c r="C549" i="1" s="1"/>
  <c r="L548" i="1"/>
  <c r="E549" i="1"/>
  <c r="G549" i="1" s="1"/>
  <c r="N548" i="1" l="1"/>
  <c r="K549" i="1"/>
  <c r="B550" i="1"/>
  <c r="M549" i="1"/>
  <c r="C550" i="1" s="1"/>
  <c r="L549" i="1"/>
  <c r="E550" i="1"/>
  <c r="G550" i="1" s="1"/>
  <c r="N549" i="1" l="1"/>
  <c r="K550" i="1"/>
  <c r="L550" i="1"/>
  <c r="E551" i="1"/>
  <c r="G551" i="1" s="1"/>
  <c r="M550" i="1"/>
  <c r="C551" i="1" s="1"/>
  <c r="B551" i="1"/>
  <c r="N550" i="1" l="1"/>
  <c r="K551" i="1"/>
  <c r="B552" i="1"/>
  <c r="E552" i="1"/>
  <c r="G552" i="1" s="1"/>
  <c r="M551" i="1"/>
  <c r="C552" i="1" s="1"/>
  <c r="L551" i="1"/>
  <c r="N551" i="1" l="1"/>
  <c r="K552" i="1"/>
  <c r="E553" i="1"/>
  <c r="G553" i="1" s="1"/>
  <c r="M552" i="1"/>
  <c r="C553" i="1" s="1"/>
  <c r="L552" i="1"/>
  <c r="B553" i="1"/>
  <c r="N552" i="1" l="1"/>
  <c r="K553" i="1"/>
  <c r="L553" i="1"/>
  <c r="E554" i="1"/>
  <c r="G554" i="1" s="1"/>
  <c r="M553" i="1"/>
  <c r="C554" i="1" s="1"/>
  <c r="B554" i="1"/>
  <c r="N553" i="1" l="1"/>
  <c r="K554" i="1"/>
  <c r="M554" i="1"/>
  <c r="C555" i="1" s="1"/>
  <c r="E555" i="1"/>
  <c r="G555" i="1" s="1"/>
  <c r="L554" i="1"/>
  <c r="B555" i="1"/>
  <c r="N554" i="1" l="1"/>
  <c r="B556" i="1"/>
  <c r="M555" i="1"/>
  <c r="C556" i="1" s="1"/>
  <c r="L555" i="1"/>
  <c r="E556" i="1"/>
  <c r="G556" i="1" s="1"/>
  <c r="K555" i="1"/>
  <c r="N555" i="1" l="1"/>
  <c r="K556" i="1"/>
  <c r="M556" i="1"/>
  <c r="C557" i="1" s="1"/>
  <c r="L556" i="1"/>
  <c r="E557" i="1"/>
  <c r="G557" i="1" s="1"/>
  <c r="B557" i="1"/>
  <c r="N556" i="1" l="1"/>
  <c r="M557" i="1"/>
  <c r="C558" i="1" s="1"/>
  <c r="L557" i="1"/>
  <c r="E558" i="1"/>
  <c r="G558" i="1" s="1"/>
  <c r="B558" i="1"/>
  <c r="K557" i="1"/>
  <c r="N557" i="1" l="1"/>
  <c r="L558" i="1"/>
  <c r="E559" i="1"/>
  <c r="G559" i="1" s="1"/>
  <c r="M558" i="1"/>
  <c r="C559" i="1" s="1"/>
  <c r="B559" i="1"/>
  <c r="K558" i="1"/>
  <c r="N558" i="1" l="1"/>
  <c r="K559" i="1"/>
  <c r="E560" i="1"/>
  <c r="G560" i="1" s="1"/>
  <c r="M559" i="1"/>
  <c r="C560" i="1" s="1"/>
  <c r="L559" i="1"/>
  <c r="B560" i="1"/>
  <c r="N559" i="1" l="1"/>
  <c r="K560" i="1"/>
  <c r="E561" i="1"/>
  <c r="G561" i="1" s="1"/>
  <c r="M560" i="1"/>
  <c r="C561" i="1" s="1"/>
  <c r="L560" i="1"/>
  <c r="B561" i="1"/>
  <c r="N560" i="1" l="1"/>
  <c r="K561" i="1"/>
  <c r="L561" i="1"/>
  <c r="E562" i="1"/>
  <c r="G562" i="1" s="1"/>
  <c r="M561" i="1"/>
  <c r="C562" i="1" s="1"/>
  <c r="B562" i="1"/>
  <c r="N561" i="1" l="1"/>
  <c r="K562" i="1"/>
  <c r="M562" i="1"/>
  <c r="C563" i="1" s="1"/>
  <c r="E563" i="1"/>
  <c r="G563" i="1" s="1"/>
  <c r="L562" i="1"/>
  <c r="B563" i="1"/>
  <c r="N562" i="1" l="1"/>
  <c r="B564" i="1"/>
  <c r="M563" i="1"/>
  <c r="C564" i="1" s="1"/>
  <c r="L563" i="1"/>
  <c r="E564" i="1"/>
  <c r="G564" i="1" s="1"/>
  <c r="K563" i="1"/>
  <c r="N563" i="1" l="1"/>
  <c r="K564" i="1"/>
  <c r="B565" i="1"/>
  <c r="M564" i="1"/>
  <c r="C565" i="1" s="1"/>
  <c r="L564" i="1"/>
  <c r="E565" i="1"/>
  <c r="G565" i="1" s="1"/>
  <c r="N564" i="1" l="1"/>
  <c r="K565" i="1"/>
  <c r="M565" i="1"/>
  <c r="C566" i="1" s="1"/>
  <c r="L565" i="1"/>
  <c r="E566" i="1"/>
  <c r="G566" i="1" s="1"/>
  <c r="B566" i="1"/>
  <c r="N565" i="1" l="1"/>
  <c r="B567" i="1"/>
  <c r="L566" i="1"/>
  <c r="E567" i="1"/>
  <c r="G567" i="1" s="1"/>
  <c r="M566" i="1"/>
  <c r="C567" i="1" s="1"/>
  <c r="K566" i="1"/>
  <c r="N566" i="1" l="1"/>
  <c r="K567" i="1"/>
  <c r="M567" i="1"/>
  <c r="C568" i="1" s="1"/>
  <c r="L567" i="1"/>
  <c r="E568" i="1"/>
  <c r="G568" i="1" s="1"/>
  <c r="B568" i="1"/>
  <c r="N567" i="1" l="1"/>
  <c r="M568" i="1"/>
  <c r="C569" i="1" s="1"/>
  <c r="L568" i="1"/>
  <c r="E569" i="1"/>
  <c r="G569" i="1" s="1"/>
  <c r="K568" i="1"/>
  <c r="B569" i="1"/>
  <c r="N568" i="1" l="1"/>
  <c r="B570" i="1"/>
  <c r="M569" i="1"/>
  <c r="C570" i="1" s="1"/>
  <c r="L569" i="1"/>
  <c r="E570" i="1"/>
  <c r="G570" i="1" s="1"/>
  <c r="K569" i="1"/>
  <c r="N569" i="1" l="1"/>
  <c r="K570" i="1"/>
  <c r="B571" i="1"/>
  <c r="L570" i="1"/>
  <c r="M570" i="1"/>
  <c r="C571" i="1" s="1"/>
  <c r="E571" i="1"/>
  <c r="G571" i="1" s="1"/>
  <c r="N570" i="1" l="1"/>
  <c r="K571" i="1"/>
  <c r="L571" i="1"/>
  <c r="E572" i="1"/>
  <c r="G572" i="1" s="1"/>
  <c r="M571" i="1"/>
  <c r="C572" i="1" s="1"/>
  <c r="B572" i="1"/>
  <c r="N571" i="1" l="1"/>
  <c r="K572" i="1"/>
  <c r="B573" i="1"/>
  <c r="E573" i="1"/>
  <c r="G573" i="1" s="1"/>
  <c r="L572" i="1"/>
  <c r="M572" i="1"/>
  <c r="C573" i="1" s="1"/>
  <c r="N572" i="1" l="1"/>
  <c r="K573" i="1"/>
  <c r="E574" i="1"/>
  <c r="G574" i="1" s="1"/>
  <c r="M573" i="1"/>
  <c r="C574" i="1" s="1"/>
  <c r="L573" i="1"/>
  <c r="B574" i="1"/>
  <c r="N573" i="1" l="1"/>
  <c r="K574" i="1"/>
  <c r="B575" i="1"/>
  <c r="M574" i="1"/>
  <c r="C575" i="1" s="1"/>
  <c r="L574" i="1"/>
  <c r="E575" i="1"/>
  <c r="G575" i="1" s="1"/>
  <c r="N574" i="1" l="1"/>
  <c r="K575" i="1"/>
  <c r="B576" i="1"/>
  <c r="M575" i="1"/>
  <c r="C576" i="1" s="1"/>
  <c r="L575" i="1"/>
  <c r="E576" i="1"/>
  <c r="G576" i="1" s="1"/>
  <c r="N575" i="1" l="1"/>
  <c r="K576" i="1"/>
  <c r="E577" i="1"/>
  <c r="G577" i="1" s="1"/>
  <c r="M576" i="1"/>
  <c r="C577" i="1" s="1"/>
  <c r="L576" i="1"/>
  <c r="B577" i="1"/>
  <c r="N576" i="1" l="1"/>
  <c r="K577" i="1"/>
  <c r="B578" i="1"/>
  <c r="M577" i="1"/>
  <c r="C578" i="1" s="1"/>
  <c r="E578" i="1"/>
  <c r="G578" i="1" s="1"/>
  <c r="L577" i="1"/>
  <c r="N577" i="1" l="1"/>
  <c r="K578" i="1"/>
  <c r="L578" i="1"/>
  <c r="M578" i="1"/>
  <c r="C579" i="1" s="1"/>
  <c r="E579" i="1"/>
  <c r="G579" i="1" s="1"/>
  <c r="B579" i="1"/>
  <c r="N578" i="1" l="1"/>
  <c r="L579" i="1"/>
  <c r="M579" i="1"/>
  <c r="C580" i="1" s="1"/>
  <c r="E580" i="1"/>
  <c r="G580" i="1" s="1"/>
  <c r="B580" i="1"/>
  <c r="K579" i="1"/>
  <c r="N579" i="1" l="1"/>
  <c r="B581" i="1"/>
  <c r="E581" i="1"/>
  <c r="G581" i="1" s="1"/>
  <c r="M580" i="1"/>
  <c r="C581" i="1" s="1"/>
  <c r="L580" i="1"/>
  <c r="K580" i="1"/>
  <c r="N580" i="1" l="1"/>
  <c r="E582" i="1"/>
  <c r="G582" i="1" s="1"/>
  <c r="M581" i="1"/>
  <c r="C582" i="1" s="1"/>
  <c r="L581" i="1"/>
  <c r="K581" i="1"/>
  <c r="B582" i="1"/>
  <c r="N581" i="1" l="1"/>
  <c r="K582" i="1"/>
  <c r="E583" i="1"/>
  <c r="G583" i="1" s="1"/>
  <c r="M582" i="1"/>
  <c r="C583" i="1" s="1"/>
  <c r="L582" i="1"/>
  <c r="B583" i="1"/>
  <c r="N582" i="1" l="1"/>
  <c r="K583" i="1"/>
  <c r="B584" i="1"/>
  <c r="E584" i="1"/>
  <c r="G584" i="1" s="1"/>
  <c r="L583" i="1"/>
  <c r="M583" i="1"/>
  <c r="C584" i="1" s="1"/>
  <c r="N583" i="1" l="1"/>
  <c r="K584" i="1"/>
  <c r="B585" i="1"/>
  <c r="E585" i="1"/>
  <c r="G585" i="1" s="1"/>
  <c r="M584" i="1"/>
  <c r="C585" i="1" s="1"/>
  <c r="L584" i="1"/>
  <c r="N584" i="1" l="1"/>
  <c r="K585" i="1"/>
  <c r="B586" i="1"/>
  <c r="M585" i="1"/>
  <c r="C586" i="1" s="1"/>
  <c r="E586" i="1"/>
  <c r="G586" i="1" s="1"/>
  <c r="L585" i="1"/>
  <c r="N585" i="1" l="1"/>
  <c r="K586" i="1"/>
  <c r="L586" i="1"/>
  <c r="M586" i="1"/>
  <c r="C587" i="1" s="1"/>
  <c r="E587" i="1"/>
  <c r="G587" i="1" s="1"/>
  <c r="B587" i="1"/>
  <c r="N586" i="1" l="1"/>
  <c r="E588" i="1"/>
  <c r="G588" i="1" s="1"/>
  <c r="L587" i="1"/>
  <c r="M587" i="1"/>
  <c r="C588" i="1" s="1"/>
  <c r="K587" i="1"/>
  <c r="B588" i="1"/>
  <c r="N587" i="1" l="1"/>
  <c r="E589" i="1"/>
  <c r="G589" i="1" s="1"/>
  <c r="L588" i="1"/>
  <c r="M588" i="1"/>
  <c r="C589" i="1" s="1"/>
  <c r="B589" i="1"/>
  <c r="K588" i="1"/>
  <c r="N588" i="1" l="1"/>
  <c r="K589" i="1"/>
  <c r="B590" i="1"/>
  <c r="E590" i="1"/>
  <c r="G590" i="1" s="1"/>
  <c r="M589" i="1"/>
  <c r="C590" i="1" s="1"/>
  <c r="L589" i="1"/>
  <c r="N589" i="1" l="1"/>
  <c r="K590" i="1"/>
  <c r="M590" i="1"/>
  <c r="C591" i="1" s="1"/>
  <c r="L590" i="1"/>
  <c r="E591" i="1"/>
  <c r="G591" i="1" s="1"/>
  <c r="B591" i="1"/>
  <c r="N590" i="1" l="1"/>
  <c r="K591" i="1"/>
  <c r="B592" i="1"/>
  <c r="E592" i="1"/>
  <c r="G592" i="1" s="1"/>
  <c r="M591" i="1"/>
  <c r="C592" i="1" s="1"/>
  <c r="L591" i="1"/>
  <c r="N591" i="1" l="1"/>
  <c r="K592" i="1"/>
  <c r="B593" i="1"/>
  <c r="M592" i="1"/>
  <c r="C593" i="1" s="1"/>
  <c r="E593" i="1"/>
  <c r="G593" i="1" s="1"/>
  <c r="L592" i="1"/>
  <c r="N592" i="1" l="1"/>
  <c r="K593" i="1"/>
  <c r="B594" i="1"/>
  <c r="M593" i="1"/>
  <c r="C594" i="1" s="1"/>
  <c r="L593" i="1"/>
  <c r="E594" i="1"/>
  <c r="G594" i="1" s="1"/>
  <c r="N593" i="1" l="1"/>
  <c r="K594" i="1"/>
  <c r="B595" i="1"/>
  <c r="L594" i="1"/>
  <c r="M594" i="1"/>
  <c r="C595" i="1" s="1"/>
  <c r="E595" i="1"/>
  <c r="G595" i="1" s="1"/>
  <c r="N594" i="1" l="1"/>
  <c r="K595" i="1"/>
  <c r="B596" i="1"/>
  <c r="E596" i="1"/>
  <c r="G596" i="1" s="1"/>
  <c r="L595" i="1"/>
  <c r="M595" i="1"/>
  <c r="C596" i="1" s="1"/>
  <c r="N595" i="1" l="1"/>
  <c r="K596" i="1"/>
  <c r="B597" i="1"/>
  <c r="E597" i="1"/>
  <c r="G597" i="1" s="1"/>
  <c r="L596" i="1"/>
  <c r="M596" i="1"/>
  <c r="C597" i="1" s="1"/>
  <c r="N596" i="1" l="1"/>
  <c r="K597" i="1"/>
  <c r="E598" i="1"/>
  <c r="G598" i="1" s="1"/>
  <c r="M597" i="1"/>
  <c r="C598" i="1" s="1"/>
  <c r="L597" i="1"/>
  <c r="B598" i="1"/>
  <c r="N597" i="1" l="1"/>
  <c r="K598" i="1"/>
  <c r="B599" i="1"/>
  <c r="E599" i="1"/>
  <c r="G599" i="1" s="1"/>
  <c r="M598" i="1"/>
  <c r="C599" i="1" s="1"/>
  <c r="L598" i="1"/>
  <c r="N598" i="1" l="1"/>
  <c r="K599" i="1"/>
  <c r="B600" i="1"/>
  <c r="E600" i="1"/>
  <c r="G600" i="1" s="1"/>
  <c r="M599" i="1"/>
  <c r="C600" i="1" s="1"/>
  <c r="L599" i="1"/>
  <c r="N599" i="1" l="1"/>
  <c r="K600" i="1"/>
  <c r="B601" i="1"/>
  <c r="M600" i="1"/>
  <c r="C601" i="1" s="1"/>
  <c r="L600" i="1"/>
  <c r="E601" i="1"/>
  <c r="G601" i="1" s="1"/>
  <c r="N600" i="1" l="1"/>
  <c r="K601" i="1"/>
  <c r="B602" i="1"/>
  <c r="M601" i="1"/>
  <c r="C602" i="1" s="1"/>
  <c r="L601" i="1"/>
  <c r="E602" i="1"/>
  <c r="G602" i="1" s="1"/>
  <c r="N601" i="1" l="1"/>
  <c r="L602" i="1"/>
  <c r="M602" i="1"/>
  <c r="C603" i="1" s="1"/>
  <c r="E603" i="1"/>
  <c r="G603" i="1" s="1"/>
  <c r="K602" i="1"/>
  <c r="B603" i="1"/>
  <c r="N602" i="1" l="1"/>
  <c r="B604" i="1"/>
  <c r="K603" i="1"/>
  <c r="E604" i="1"/>
  <c r="G604" i="1" s="1"/>
  <c r="L603" i="1"/>
  <c r="M603" i="1"/>
  <c r="C604" i="1" s="1"/>
  <c r="N603" i="1" l="1"/>
  <c r="K604" i="1"/>
  <c r="E605" i="1"/>
  <c r="G605" i="1" s="1"/>
  <c r="M604" i="1"/>
  <c r="C605" i="1" s="1"/>
  <c r="L604" i="1"/>
  <c r="B605" i="1"/>
  <c r="N604" i="1" l="1"/>
  <c r="K605" i="1"/>
  <c r="B606" i="1"/>
  <c r="E606" i="1"/>
  <c r="G606" i="1" s="1"/>
  <c r="L605" i="1"/>
  <c r="M605" i="1"/>
  <c r="C606" i="1" s="1"/>
  <c r="N605" i="1" l="1"/>
  <c r="K606" i="1"/>
  <c r="B607" i="1"/>
  <c r="M606" i="1"/>
  <c r="C607" i="1" s="1"/>
  <c r="E607" i="1"/>
  <c r="G607" i="1" s="1"/>
  <c r="L606" i="1"/>
  <c r="N606" i="1" l="1"/>
  <c r="K607" i="1"/>
  <c r="M607" i="1"/>
  <c r="C608" i="1" s="1"/>
  <c r="L607" i="1"/>
  <c r="E608" i="1"/>
  <c r="G608" i="1" s="1"/>
  <c r="B608" i="1"/>
  <c r="N607" i="1" l="1"/>
  <c r="B609" i="1"/>
  <c r="M608" i="1"/>
  <c r="C609" i="1" s="1"/>
  <c r="E609" i="1"/>
  <c r="G609" i="1" s="1"/>
  <c r="L608" i="1"/>
  <c r="K608" i="1"/>
  <c r="N608" i="1" l="1"/>
  <c r="B610" i="1"/>
  <c r="K609" i="1"/>
  <c r="M609" i="1"/>
  <c r="C610" i="1" s="1"/>
  <c r="L609" i="1"/>
  <c r="E610" i="1"/>
  <c r="G610" i="1" s="1"/>
  <c r="N609" i="1" l="1"/>
  <c r="K610" i="1"/>
  <c r="L610" i="1"/>
  <c r="M610" i="1"/>
  <c r="C611" i="1" s="1"/>
  <c r="E611" i="1"/>
  <c r="G611" i="1" s="1"/>
  <c r="B611" i="1"/>
  <c r="N610" i="1" l="1"/>
  <c r="B612" i="1"/>
  <c r="E612" i="1"/>
  <c r="G612" i="1" s="1"/>
  <c r="L611" i="1"/>
  <c r="M611" i="1"/>
  <c r="C612" i="1" s="1"/>
  <c r="K611" i="1"/>
  <c r="N611" i="1" l="1"/>
  <c r="K612" i="1"/>
  <c r="B613" i="1"/>
  <c r="E613" i="1"/>
  <c r="G613" i="1" s="1"/>
  <c r="M612" i="1"/>
  <c r="C613" i="1" s="1"/>
  <c r="L612" i="1"/>
  <c r="N612" i="1" l="1"/>
  <c r="K613" i="1"/>
  <c r="B614" i="1"/>
  <c r="E614" i="1"/>
  <c r="G614" i="1" s="1"/>
  <c r="L613" i="1"/>
  <c r="M613" i="1"/>
  <c r="C614" i="1" s="1"/>
  <c r="N613" i="1" l="1"/>
  <c r="K614" i="1"/>
  <c r="M614" i="1"/>
  <c r="C615" i="1" s="1"/>
  <c r="L614" i="1"/>
  <c r="E615" i="1"/>
  <c r="G615" i="1" s="1"/>
  <c r="B615" i="1"/>
  <c r="N614" i="1" l="1"/>
  <c r="K615" i="1"/>
  <c r="E616" i="1"/>
  <c r="G616" i="1" s="1"/>
  <c r="M615" i="1"/>
  <c r="C616" i="1" s="1"/>
  <c r="L615" i="1"/>
  <c r="B616" i="1"/>
  <c r="N615" i="1" l="1"/>
  <c r="K616" i="1"/>
  <c r="M616" i="1"/>
  <c r="C617" i="1" s="1"/>
  <c r="E617" i="1"/>
  <c r="G617" i="1" s="1"/>
  <c r="L616" i="1"/>
  <c r="B617" i="1"/>
  <c r="N616" i="1" l="1"/>
  <c r="B618" i="1"/>
  <c r="M617" i="1"/>
  <c r="C618" i="1" s="1"/>
  <c r="L617" i="1"/>
  <c r="E618" i="1"/>
  <c r="G618" i="1" s="1"/>
  <c r="K617" i="1"/>
  <c r="N617" i="1" l="1"/>
  <c r="K618" i="1"/>
  <c r="M618" i="1"/>
  <c r="C619" i="1" s="1"/>
  <c r="L618" i="1"/>
  <c r="E619" i="1"/>
  <c r="G619" i="1" s="1"/>
  <c r="B619" i="1"/>
  <c r="N618" i="1" l="1"/>
  <c r="K619" i="1"/>
  <c r="B620" i="1"/>
  <c r="M619" i="1"/>
  <c r="C620" i="1" s="1"/>
  <c r="E620" i="1"/>
  <c r="G620" i="1" s="1"/>
  <c r="L619" i="1"/>
  <c r="N619" i="1" l="1"/>
  <c r="K620" i="1"/>
  <c r="B621" i="1"/>
  <c r="L620" i="1"/>
  <c r="E621" i="1"/>
  <c r="G621" i="1" s="1"/>
  <c r="M620" i="1"/>
  <c r="C621" i="1" s="1"/>
  <c r="N620" i="1" l="1"/>
  <c r="K621" i="1"/>
  <c r="L621" i="1"/>
  <c r="E622" i="1"/>
  <c r="G622" i="1" s="1"/>
  <c r="M621" i="1"/>
  <c r="C622" i="1" s="1"/>
  <c r="B622" i="1"/>
  <c r="N621" i="1" l="1"/>
  <c r="K622" i="1"/>
  <c r="M622" i="1"/>
  <c r="C623" i="1" s="1"/>
  <c r="E623" i="1"/>
  <c r="G623" i="1" s="1"/>
  <c r="L622" i="1"/>
  <c r="B623" i="1"/>
  <c r="N622" i="1" l="1"/>
  <c r="B624" i="1"/>
  <c r="L623" i="1"/>
  <c r="E624" i="1"/>
  <c r="G624" i="1" s="1"/>
  <c r="M623" i="1"/>
  <c r="C624" i="1" s="1"/>
  <c r="K623" i="1"/>
  <c r="N623" i="1" l="1"/>
  <c r="K624" i="1"/>
  <c r="B625" i="1"/>
  <c r="M624" i="1"/>
  <c r="C625" i="1" s="1"/>
  <c r="L624" i="1"/>
  <c r="E625" i="1"/>
  <c r="G625" i="1" s="1"/>
  <c r="N624" i="1" l="1"/>
  <c r="B626" i="1"/>
  <c r="K625" i="1"/>
  <c r="M625" i="1"/>
  <c r="C626" i="1" s="1"/>
  <c r="L625" i="1"/>
  <c r="E626" i="1"/>
  <c r="G626" i="1" s="1"/>
  <c r="N625" i="1" l="1"/>
  <c r="K626" i="1"/>
  <c r="B628" i="1"/>
  <c r="B627" i="1"/>
  <c r="L626" i="1"/>
  <c r="M626" i="1"/>
  <c r="C627" i="1" s="1"/>
  <c r="E627" i="1"/>
  <c r="G627" i="1" s="1"/>
  <c r="N626" i="1" l="1"/>
  <c r="K627" i="1"/>
  <c r="E628" i="1"/>
  <c r="G628" i="1" s="1"/>
  <c r="M627" i="1"/>
  <c r="C628" i="1" s="1"/>
  <c r="L627" i="1"/>
  <c r="N627" i="1" l="1"/>
  <c r="K628" i="1"/>
  <c r="N6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tc={98927622-0A4E-46CF-810A-184F89370139}</author>
    <author>tc={33D8AC68-80E3-4C05-8DB0-A0C2EABDE469}</author>
    <author>tc={D918DA1C-3EC0-4366-8DF1-4CE25E96F296}</author>
  </authors>
  <commentList>
    <comment ref="H8" authorId="0" shapeId="0" xr:uid="{98927622-0A4E-46CF-810A-184F8937013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É a taxa DI considerada para o dia, ou seja, valor publicado em D-1 pela B3.</t>
      </text>
    </comment>
    <comment ref="K494" authorId="1" shapeId="0" xr:uid="{33D8AC68-80E3-4C05-8DB0-A0C2EABDE46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Calculo dos juros com fator residual.</t>
      </text>
    </comment>
    <comment ref="H631" authorId="2" shapeId="0" xr:uid="{D918DA1C-3EC0-4366-8DF1-4CE25E96F29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É a taxa DI considerada para o dia, ou seja, valor publicado em D-1 pela B3.</t>
      </text>
    </comment>
  </commentList>
</comments>
</file>

<file path=xl/sharedStrings.xml><?xml version="1.0" encoding="utf-8"?>
<sst xmlns="http://schemas.openxmlformats.org/spreadsheetml/2006/main" count="270" uniqueCount="24">
  <si>
    <t>CRA CONEXUS</t>
  </si>
  <si>
    <t>EMISSOR: GAIA IMPACTO  SECURITIZADORA</t>
  </si>
  <si>
    <t>INDEXADOR: CDI</t>
  </si>
  <si>
    <t>Data</t>
  </si>
  <si>
    <t>Saldo devedor</t>
  </si>
  <si>
    <t>DU</t>
  </si>
  <si>
    <t>DUP</t>
  </si>
  <si>
    <t>Taxa de Juros</t>
  </si>
  <si>
    <t>Fator Juros</t>
  </si>
  <si>
    <t>Indexador</t>
  </si>
  <si>
    <t>TDIk</t>
  </si>
  <si>
    <t>Fator DI</t>
  </si>
  <si>
    <t>Juros</t>
  </si>
  <si>
    <t>Evento juros</t>
  </si>
  <si>
    <t>Evento amortização</t>
  </si>
  <si>
    <t>PU</t>
  </si>
  <si>
    <t>Ativo aditado com nova remuneração a partir desta data e novo vencimento.</t>
  </si>
  <si>
    <t/>
  </si>
  <si>
    <t>Remuneração antes da AGT especial realizada em 23 de junho de 2025: Pré fixado</t>
  </si>
  <si>
    <t>Taxa: 13,65% a.a.</t>
  </si>
  <si>
    <t>Remuneração após a AGT : CDI + 3,5% a.a.</t>
  </si>
  <si>
    <t>Spread: 3,5% a.a.</t>
  </si>
  <si>
    <t>Vencimento do CRA prorrogado para 01/12/2025 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</si>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</sst>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00000"/>
    <numFmt numFmtId="166" formatCode="0.000000000"/>
    <numFmt numFmtId="167" formatCode="0.000000"/>
    <numFmt numFmtId="168" formatCode="#,##0.00000000_ ;\-#,##0.00000000\ "/>
    <numFmt numFmtId="169" formatCode="#,##0.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167" fontId="0" fillId="3" borderId="0" xfId="0" applyNumberFormat="1" applyFill="1" applyAlignment="1">
      <alignment horizontal="center" vertical="center"/>
    </xf>
    <xf numFmtId="14" fontId="0" fillId="3" borderId="0" xfId="0" quotePrefix="1" applyNumberFormat="1" applyFill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9" fontId="0" fillId="0" borderId="0" xfId="0" applyNumberFormat="1" applyAlignment="1">
      <alignment horizontal="center" vertical="center"/>
    </xf>
    <xf numFmtId="165" fontId="0" fillId="3" borderId="0" xfId="0" applyNumberFormat="1" applyFill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oslodtvm.sharepoint.com/sites/Riscos/Documentos%20Compartilhados/Rotinas/PU%20CRI/Fluxo%20de%20pagamento/Calculadoras%20CRI-CRA/CRA%20Conexsus%20(Ag.%20Fiduci&#225;rio)/2&#186;%20S&#233;rie%20CRA%20S&#234;nior%20II%20(CRA02200ENX)/Aditamento%2020250701/CRA02200ENX%20_aditamento_n1_20250701.xlsx" TargetMode="External"/><Relationship Id="rId2" Type="http://schemas.microsoft.com/office/2019/04/relationships/externalLinkLongPath" Target="/sites/Riscos/Documentos%20Compartilhados/Rotinas/PU%20CRI/Fluxo%20de%20pagamento/Calculadoras%20CRI-CRA/CRA%20Conexsus%20(Ag.%20Fiduci&#225;rio)/2&#186;%20S&#233;rie%20CRA%20S&#234;nior%20II%20(CRA02200ENX)/Aditamento%2020250701/CRA02200ENX%20_aditamento_n1_20250701.xlsx?3DFA3DCF" TargetMode="External"/><Relationship Id="rId1" Type="http://schemas.openxmlformats.org/officeDocument/2006/relationships/externalLinkPath" Target="file:///\\3DFA3DCF\CRA02200ENX%20_aditamento_n1_202507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ddm1cgXkO0S6fn0GDgnAVMbH_WofTfRHiY_ibq3jOlJGcnZDZ17_RoxHjakm2BKx" itemId="01I7TLRLBX4OZZ5NOOGBFJPXJCUB7EXUGA">
      <xxl21:absoluteUrl r:id="rId3"/>
    </xxl21:alternateUrls>
    <sheetNames>
      <sheetName val="Cálculo"/>
      <sheetName val="Fluxo"/>
      <sheetName val="Feriado"/>
    </sheetNames>
    <sheetDataSet>
      <sheetData sheetId="0"/>
      <sheetData sheetId="1">
        <row r="2">
          <cell r="C2" t="str">
            <v xml:space="preserve">Data </v>
          </cell>
          <cell r="D2" t="str">
            <v>Vencimento corrigido</v>
          </cell>
          <cell r="E2" t="str">
            <v>Pagamento de Juros</v>
          </cell>
          <cell r="F2" t="str">
            <v>Incorporação de Juros</v>
          </cell>
          <cell r="G2" t="str">
            <v>% Amortização Sobre Saldo Devedor</v>
          </cell>
        </row>
        <row r="4">
          <cell r="C4">
            <v>44955</v>
          </cell>
          <cell r="D4">
            <v>44956</v>
          </cell>
          <cell r="E4" t="str">
            <v xml:space="preserve">Não </v>
          </cell>
          <cell r="F4" t="str">
            <v xml:space="preserve">Não </v>
          </cell>
          <cell r="G4">
            <v>0</v>
          </cell>
        </row>
        <row r="5">
          <cell r="C5">
            <v>44985</v>
          </cell>
          <cell r="D5">
            <v>44985</v>
          </cell>
          <cell r="E5" t="str">
            <v xml:space="preserve">Não </v>
          </cell>
          <cell r="F5" t="str">
            <v xml:space="preserve">Não </v>
          </cell>
          <cell r="G5">
            <v>0</v>
          </cell>
        </row>
        <row r="6">
          <cell r="C6">
            <v>45014</v>
          </cell>
          <cell r="D6">
            <v>45014</v>
          </cell>
          <cell r="E6" t="str">
            <v xml:space="preserve">Não </v>
          </cell>
          <cell r="F6" t="str">
            <v xml:space="preserve">Não </v>
          </cell>
          <cell r="G6">
            <v>0</v>
          </cell>
        </row>
        <row r="7">
          <cell r="C7">
            <v>45045</v>
          </cell>
          <cell r="D7">
            <v>45048</v>
          </cell>
          <cell r="E7" t="str">
            <v xml:space="preserve">Não </v>
          </cell>
          <cell r="F7" t="str">
            <v xml:space="preserve">Não </v>
          </cell>
          <cell r="G7">
            <v>0</v>
          </cell>
        </row>
        <row r="8">
          <cell r="C8">
            <v>45075</v>
          </cell>
          <cell r="D8">
            <v>45075</v>
          </cell>
          <cell r="E8" t="str">
            <v xml:space="preserve">Não </v>
          </cell>
          <cell r="F8" t="str">
            <v xml:space="preserve">Não </v>
          </cell>
          <cell r="G8">
            <v>0</v>
          </cell>
        </row>
        <row r="9">
          <cell r="C9">
            <v>45106</v>
          </cell>
          <cell r="D9">
            <v>45106</v>
          </cell>
          <cell r="E9" t="str">
            <v xml:space="preserve">Não </v>
          </cell>
          <cell r="F9" t="str">
            <v xml:space="preserve">Não </v>
          </cell>
          <cell r="G9">
            <v>0</v>
          </cell>
        </row>
        <row r="10">
          <cell r="C10">
            <v>45136</v>
          </cell>
          <cell r="D10">
            <v>45138</v>
          </cell>
          <cell r="E10" t="str">
            <v xml:space="preserve">Não </v>
          </cell>
          <cell r="F10" t="str">
            <v xml:space="preserve">Não </v>
          </cell>
          <cell r="G10">
            <v>0</v>
          </cell>
        </row>
        <row r="11">
          <cell r="C11">
            <v>45167</v>
          </cell>
          <cell r="D11">
            <v>45167</v>
          </cell>
          <cell r="E11" t="str">
            <v xml:space="preserve">Não </v>
          </cell>
          <cell r="F11" t="str">
            <v xml:space="preserve">Não </v>
          </cell>
          <cell r="G11">
            <v>0</v>
          </cell>
        </row>
        <row r="12">
          <cell r="C12">
            <v>45198</v>
          </cell>
          <cell r="D12">
            <v>45198</v>
          </cell>
          <cell r="E12" t="str">
            <v xml:space="preserve">Não </v>
          </cell>
          <cell r="F12" t="str">
            <v xml:space="preserve">Não </v>
          </cell>
          <cell r="G12">
            <v>0</v>
          </cell>
        </row>
        <row r="13">
          <cell r="C13">
            <v>45228</v>
          </cell>
          <cell r="D13">
            <v>45229</v>
          </cell>
          <cell r="E13" t="str">
            <v xml:space="preserve">Não </v>
          </cell>
          <cell r="F13" t="str">
            <v xml:space="preserve">Não </v>
          </cell>
          <cell r="G13">
            <v>0</v>
          </cell>
        </row>
        <row r="14">
          <cell r="C14">
            <v>45259</v>
          </cell>
          <cell r="D14">
            <v>45259</v>
          </cell>
          <cell r="E14" t="str">
            <v xml:space="preserve">Não </v>
          </cell>
          <cell r="F14" t="str">
            <v xml:space="preserve">Não </v>
          </cell>
          <cell r="G14">
            <v>0</v>
          </cell>
        </row>
        <row r="15">
          <cell r="C15">
            <v>45289</v>
          </cell>
          <cell r="D15">
            <v>45289</v>
          </cell>
          <cell r="E15" t="str">
            <v xml:space="preserve">Não </v>
          </cell>
          <cell r="F15" t="str">
            <v xml:space="preserve">Não </v>
          </cell>
          <cell r="G15">
            <v>0</v>
          </cell>
        </row>
        <row r="16">
          <cell r="C16">
            <v>45320</v>
          </cell>
          <cell r="D16">
            <v>45320</v>
          </cell>
          <cell r="E16" t="str">
            <v xml:space="preserve">Não </v>
          </cell>
          <cell r="F16" t="str">
            <v xml:space="preserve">Não </v>
          </cell>
          <cell r="G16">
            <v>0</v>
          </cell>
        </row>
        <row r="17">
          <cell r="C17">
            <v>45351</v>
          </cell>
          <cell r="D17">
            <v>45351</v>
          </cell>
          <cell r="E17" t="str">
            <v xml:space="preserve">Não </v>
          </cell>
          <cell r="F17" t="str">
            <v xml:space="preserve">Não </v>
          </cell>
          <cell r="G17">
            <v>0</v>
          </cell>
        </row>
        <row r="18">
          <cell r="C18">
            <v>45380</v>
          </cell>
          <cell r="D18">
            <v>45383</v>
          </cell>
          <cell r="E18" t="str">
            <v xml:space="preserve">Não </v>
          </cell>
          <cell r="F18" t="str">
            <v xml:space="preserve">Não </v>
          </cell>
          <cell r="G18">
            <v>0</v>
          </cell>
        </row>
        <row r="19">
          <cell r="C19">
            <v>45411</v>
          </cell>
          <cell r="D19">
            <v>45411</v>
          </cell>
          <cell r="E19" t="str">
            <v xml:space="preserve">Não </v>
          </cell>
          <cell r="F19" t="str">
            <v xml:space="preserve">Não </v>
          </cell>
          <cell r="G19">
            <v>0</v>
          </cell>
        </row>
        <row r="20">
          <cell r="C20">
            <v>45441</v>
          </cell>
          <cell r="D20">
            <v>45441</v>
          </cell>
          <cell r="E20" t="str">
            <v xml:space="preserve">Não </v>
          </cell>
          <cell r="F20" t="str">
            <v xml:space="preserve">Não </v>
          </cell>
          <cell r="G20">
            <v>0</v>
          </cell>
        </row>
        <row r="21">
          <cell r="C21">
            <v>45472</v>
          </cell>
          <cell r="D21">
            <v>45474</v>
          </cell>
          <cell r="E21" t="str">
            <v xml:space="preserve">Não </v>
          </cell>
          <cell r="F21" t="str">
            <v xml:space="preserve">Não </v>
          </cell>
          <cell r="G21">
            <v>0</v>
          </cell>
        </row>
        <row r="22">
          <cell r="C22">
            <v>45502</v>
          </cell>
          <cell r="D22">
            <v>45502</v>
          </cell>
          <cell r="E22" t="str">
            <v xml:space="preserve">Não </v>
          </cell>
          <cell r="F22" t="str">
            <v xml:space="preserve">Não </v>
          </cell>
          <cell r="G22">
            <v>0</v>
          </cell>
        </row>
        <row r="23">
          <cell r="C23">
            <v>45533</v>
          </cell>
          <cell r="D23">
            <v>45533</v>
          </cell>
          <cell r="E23" t="str">
            <v xml:space="preserve">Não </v>
          </cell>
          <cell r="F23" t="str">
            <v xml:space="preserve">Não </v>
          </cell>
          <cell r="G23">
            <v>0</v>
          </cell>
        </row>
        <row r="24">
          <cell r="C24">
            <v>45564</v>
          </cell>
          <cell r="D24">
            <v>45565</v>
          </cell>
          <cell r="E24" t="str">
            <v xml:space="preserve">Não </v>
          </cell>
          <cell r="F24" t="str">
            <v xml:space="preserve">Não </v>
          </cell>
          <cell r="G24">
            <v>0</v>
          </cell>
        </row>
        <row r="25">
          <cell r="C25">
            <v>45594</v>
          </cell>
          <cell r="D25">
            <v>45594</v>
          </cell>
          <cell r="E25" t="str">
            <v xml:space="preserve">Não </v>
          </cell>
          <cell r="F25" t="str">
            <v xml:space="preserve">Não </v>
          </cell>
          <cell r="G25">
            <v>0</v>
          </cell>
        </row>
        <row r="26">
          <cell r="C26">
            <v>45625</v>
          </cell>
          <cell r="D26">
            <v>45625</v>
          </cell>
          <cell r="E26" t="str">
            <v xml:space="preserve">Não </v>
          </cell>
          <cell r="F26" t="str">
            <v xml:space="preserve">Não </v>
          </cell>
          <cell r="G26">
            <v>0</v>
          </cell>
        </row>
        <row r="27">
          <cell r="C27">
            <v>45637</v>
          </cell>
          <cell r="D27">
            <v>45637</v>
          </cell>
          <cell r="E27" t="str">
            <v xml:space="preserve">Não </v>
          </cell>
          <cell r="F27" t="str">
            <v xml:space="preserve">Não </v>
          </cell>
          <cell r="G27">
            <v>5.0000000000000001E-3</v>
          </cell>
        </row>
        <row r="28">
          <cell r="C28">
            <v>45655</v>
          </cell>
          <cell r="D28">
            <v>45656</v>
          </cell>
          <cell r="E28" t="str">
            <v xml:space="preserve">Não </v>
          </cell>
          <cell r="F28" t="str">
            <v xml:space="preserve">Não </v>
          </cell>
          <cell r="G28">
            <v>0</v>
          </cell>
        </row>
        <row r="29">
          <cell r="C29">
            <v>45686</v>
          </cell>
          <cell r="D29">
            <v>45686</v>
          </cell>
          <cell r="E29" t="str">
            <v xml:space="preserve">Não </v>
          </cell>
          <cell r="F29" t="str">
            <v xml:space="preserve">Não </v>
          </cell>
          <cell r="G29">
            <v>0</v>
          </cell>
        </row>
        <row r="30">
          <cell r="C30">
            <v>45716</v>
          </cell>
          <cell r="D30">
            <v>45716</v>
          </cell>
          <cell r="E30" t="str">
            <v xml:space="preserve">Não </v>
          </cell>
          <cell r="F30" t="str">
            <v xml:space="preserve">Não </v>
          </cell>
          <cell r="G30">
            <v>0</v>
          </cell>
        </row>
        <row r="31">
          <cell r="C31">
            <v>45745</v>
          </cell>
          <cell r="D31">
            <v>45747</v>
          </cell>
          <cell r="E31" t="str">
            <v xml:space="preserve">Não </v>
          </cell>
          <cell r="F31" t="str">
            <v xml:space="preserve">Não </v>
          </cell>
          <cell r="G31">
            <v>0</v>
          </cell>
        </row>
        <row r="32">
          <cell r="C32">
            <v>45776</v>
          </cell>
          <cell r="D32">
            <v>45776</v>
          </cell>
          <cell r="E32" t="str">
            <v xml:space="preserve">Não </v>
          </cell>
          <cell r="F32" t="str">
            <v xml:space="preserve">Sim </v>
          </cell>
          <cell r="G32">
            <v>0</v>
          </cell>
        </row>
        <row r="33">
          <cell r="C33">
            <v>45806</v>
          </cell>
          <cell r="D33">
            <v>45806</v>
          </cell>
          <cell r="E33" t="str">
            <v xml:space="preserve">Sim </v>
          </cell>
          <cell r="F33" t="str">
            <v xml:space="preserve">Não </v>
          </cell>
          <cell r="G33">
            <v>0.4</v>
          </cell>
        </row>
        <row r="34">
          <cell r="C34">
            <v>45837</v>
          </cell>
          <cell r="D34">
            <v>45838</v>
          </cell>
          <cell r="E34" t="str">
            <v xml:space="preserve">Sim </v>
          </cell>
          <cell r="F34" t="str">
            <v xml:space="preserve">Não </v>
          </cell>
          <cell r="G34">
            <v>1</v>
          </cell>
        </row>
        <row r="35">
          <cell r="C35">
            <v>45867</v>
          </cell>
          <cell r="D35">
            <v>45867</v>
          </cell>
        </row>
        <row r="36">
          <cell r="C36">
            <v>45898</v>
          </cell>
          <cell r="D36">
            <v>45898</v>
          </cell>
        </row>
        <row r="37">
          <cell r="C37">
            <v>45929</v>
          </cell>
          <cell r="D37">
            <v>45929</v>
          </cell>
        </row>
        <row r="38">
          <cell r="C38">
            <v>45959</v>
          </cell>
          <cell r="D38">
            <v>45959</v>
          </cell>
        </row>
        <row r="39">
          <cell r="C39">
            <v>45990</v>
          </cell>
          <cell r="D39">
            <v>45992</v>
          </cell>
          <cell r="G39">
            <v>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ão Gabriel Rossetto | OSLO DTVM" id="{4FC37804-B422-4BD6-A1AC-D21DA3D2DD5F}" userId="S::jrossetto@oslodtvm.com::ca973b7e-9cbe-475a-a0c9-a817eb9932a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8" dT="2025-07-01T22:01:21.84" personId="{4FC37804-B422-4BD6-A1AC-D21DA3D2DD5F}" id="{98927622-0A4E-46CF-810A-184F89370139}">
    <text>É a taxa DI considerada para o dia, ou seja, valor publicado em D-1 pela B3.</text>
  </threadedComment>
  <threadedComment ref="K494" dT="2024-12-17T20:34:20.58" personId="{4FC37804-B422-4BD6-A1AC-D21DA3D2DD5F}" id="{33D8AC68-80E3-4C05-8DB0-A0C2EABDE469}">
    <text>Calculo dos juros com fator residual.</text>
  </threadedComment>
  <threadedComment ref="H631" dT="2025-07-01T22:01:21.84" personId="{4FC37804-B422-4BD6-A1AC-D21DA3D2DD5F}" id="{D918DA1C-3EC0-4366-8DF1-4CE25E96F296}">
    <text>É a taxa DI considerada para o dia, ou seja, valor publicado em D-1 pela B3.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P738"/>
  <sheetViews>
    <sheetView showGridLines="0" tabSelected="1" zoomScale="55" zoomScaleNormal="55" workbookViewId="0">
      <pane ySplit="7" topLeftCell="A691" activePane="bottomLeft" state="frozen"/>
      <selection pane="bottomLeft" activeCell="G701" sqref="G701"/>
    </sheetView>
  </sheetViews>
  <sheetFormatPr defaultColWidth="9.1796875" defaultRowHeight="14.5" x14ac:dyDescent="0.35"/>
  <cols>
    <col min="1" max="1" width="18" style="1" customWidth="1"/>
    <col min="2" max="2" width="9.1796875" style="1"/>
    <col min="3" max="3" width="12.7265625" style="1" bestFit="1" customWidth="1"/>
    <col min="4" max="4" width="5.453125" style="1" bestFit="1" customWidth="1"/>
    <col min="5" max="5" width="4.453125" style="1" bestFit="1" customWidth="1"/>
    <col min="6" max="6" width="33.1796875" style="1" bestFit="1" customWidth="1"/>
    <col min="7" max="7" width="29.81640625" style="1" bestFit="1" customWidth="1"/>
    <col min="8" max="8" width="9.453125" style="1" bestFit="1" customWidth="1"/>
    <col min="9" max="9" width="11.7265625" style="1" bestFit="1" customWidth="1"/>
    <col min="10" max="10" width="12.81640625" style="1" bestFit="1" customWidth="1"/>
    <col min="11" max="11" width="13.54296875" style="1" customWidth="1"/>
    <col min="12" max="12" width="16.81640625" style="1" bestFit="1" customWidth="1"/>
    <col min="13" max="13" width="17.54296875" style="1" bestFit="1" customWidth="1"/>
    <col min="14" max="14" width="25.1796875" style="1" customWidth="1"/>
    <col min="15" max="15" width="13.36328125" style="1" bestFit="1" customWidth="1"/>
    <col min="16" max="16384" width="9.1796875" style="1"/>
  </cols>
  <sheetData>
    <row r="1" spans="1:16" x14ac:dyDescent="0.35">
      <c r="N1" s="2"/>
    </row>
    <row r="2" spans="1:16" x14ac:dyDescent="0.35">
      <c r="A2" s="1" t="s">
        <v>0</v>
      </c>
      <c r="F2" s="3" t="s">
        <v>18</v>
      </c>
      <c r="G2" s="20" t="s">
        <v>18</v>
      </c>
      <c r="I2" s="1" t="s">
        <v>18</v>
      </c>
      <c r="P2" s="2"/>
    </row>
    <row r="3" spans="1:16" x14ac:dyDescent="0.35">
      <c r="A3" s="1" t="s">
        <v>1</v>
      </c>
      <c r="G3" s="21" t="s">
        <v>19</v>
      </c>
      <c r="P3" s="2"/>
    </row>
    <row r="4" spans="1:16" x14ac:dyDescent="0.35">
      <c r="F4" s="3"/>
      <c r="G4" s="20" t="s">
        <v>20</v>
      </c>
      <c r="P4" s="2"/>
    </row>
    <row r="5" spans="1:16" x14ac:dyDescent="0.35">
      <c r="G5" s="21" t="s">
        <v>2</v>
      </c>
      <c r="P5" s="2"/>
    </row>
    <row r="6" spans="1:16" x14ac:dyDescent="0.35">
      <c r="G6" s="21" t="s">
        <v>21</v>
      </c>
      <c r="N6" s="22" t="s">
        <v>22</v>
      </c>
      <c r="O6"/>
    </row>
    <row r="7" spans="1:16" x14ac:dyDescent="0.35">
      <c r="N7" s="2"/>
    </row>
    <row r="8" spans="1:16" x14ac:dyDescent="0.35">
      <c r="A8" s="4" t="s">
        <v>3</v>
      </c>
      <c r="B8" s="4"/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4" t="s">
        <v>13</v>
      </c>
      <c r="M8" s="4" t="s">
        <v>14</v>
      </c>
      <c r="N8" s="5" t="s">
        <v>15</v>
      </c>
    </row>
    <row r="9" spans="1:16" x14ac:dyDescent="0.35">
      <c r="A9" s="6">
        <v>44932</v>
      </c>
      <c r="B9" s="1" t="str">
        <f>IFERROR(VLOOKUP(A9,[1]Fluxo!C:G,5,FALSE),"")</f>
        <v/>
      </c>
      <c r="C9" s="7">
        <v>1000</v>
      </c>
      <c r="N9" s="2">
        <v>1000</v>
      </c>
    </row>
    <row r="10" spans="1:16" x14ac:dyDescent="0.35">
      <c r="A10" s="6">
        <v>44932</v>
      </c>
      <c r="B10" s="1" t="str">
        <f>IFERROR(VLOOKUP(A10,[1]Fluxo!C:G,5,FALSE),"")</f>
        <v/>
      </c>
      <c r="C10" s="7">
        <f t="shared" ref="C10:C73" si="0">IF(B9="Incorporação",K9+C9-M9,C9-M9)</f>
        <v>1000</v>
      </c>
      <c r="D10" s="1">
        <v>252</v>
      </c>
      <c r="E10" s="1">
        <f t="shared" ref="E10:E73" si="1">IF(OR(B9="Aniversário",B9="Incorporação"),1,E9+1)</f>
        <v>1</v>
      </c>
      <c r="F10" s="8">
        <v>13.65</v>
      </c>
      <c r="G10" s="9">
        <f>ROUND((1+F10/100)^(E10/D10),9)</f>
        <v>1.00050788</v>
      </c>
      <c r="H10" s="9"/>
      <c r="I10" s="9"/>
      <c r="J10" s="9"/>
      <c r="K10" s="10">
        <f>TRUNC(C10*(G10-1),8)</f>
        <v>0.50788</v>
      </c>
      <c r="L10" s="1">
        <f t="shared" ref="L10:L73" si="2">IF(B10="Aniversário",K10,0)</f>
        <v>0</v>
      </c>
      <c r="M10" s="1">
        <f>IF(B10="Aniversário",VLOOKUP(A10,[1]Fluxo!C:F,4,FALSE)*C10,0)</f>
        <v>0</v>
      </c>
      <c r="N10" s="2">
        <f t="shared" ref="N10:N73" si="3">C10+K10-L10-M10</f>
        <v>1000.50788</v>
      </c>
    </row>
    <row r="11" spans="1:16" x14ac:dyDescent="0.35">
      <c r="A11" s="6">
        <v>44935</v>
      </c>
      <c r="B11" s="1" t="str">
        <f>IFERROR(VLOOKUP(A11,[1]Fluxo!C:G,5,FALSE),"")</f>
        <v/>
      </c>
      <c r="C11" s="7">
        <f t="shared" si="0"/>
        <v>1000</v>
      </c>
      <c r="D11" s="1">
        <v>252</v>
      </c>
      <c r="E11" s="1">
        <f t="shared" si="1"/>
        <v>2</v>
      </c>
      <c r="F11" s="8">
        <v>13.65</v>
      </c>
      <c r="G11" s="9">
        <f t="shared" ref="G11:G74" si="4">ROUND((1+F11/100)^(E11/D11),9)</f>
        <v>1.0010160189999999</v>
      </c>
      <c r="H11" s="9"/>
      <c r="I11" s="9"/>
      <c r="J11" s="9"/>
      <c r="K11" s="10">
        <f t="shared" ref="K11:K74" si="5">TRUNC(C11*(G11-1),8)</f>
        <v>1.0160189900000001</v>
      </c>
      <c r="L11" s="1">
        <f t="shared" si="2"/>
        <v>0</v>
      </c>
      <c r="M11" s="1">
        <f>IF(B11="Aniversário",VLOOKUP(A11,[1]Fluxo!C:F,4,FALSE)*C11,0)</f>
        <v>0</v>
      </c>
      <c r="N11" s="2">
        <f t="shared" si="3"/>
        <v>1001.01601899</v>
      </c>
    </row>
    <row r="12" spans="1:16" x14ac:dyDescent="0.35">
      <c r="A12" s="6">
        <v>44936</v>
      </c>
      <c r="B12" s="1" t="str">
        <f>IFERROR(VLOOKUP(A12,[1]Fluxo!C:G,5,FALSE),"")</f>
        <v/>
      </c>
      <c r="C12" s="7">
        <f t="shared" si="0"/>
        <v>1000</v>
      </c>
      <c r="D12" s="1">
        <v>252</v>
      </c>
      <c r="E12" s="1">
        <f t="shared" si="1"/>
        <v>3</v>
      </c>
      <c r="F12" s="8">
        <v>13.65</v>
      </c>
      <c r="G12" s="9">
        <f t="shared" si="4"/>
        <v>1.001524415</v>
      </c>
      <c r="H12" s="9"/>
      <c r="I12" s="9"/>
      <c r="J12" s="9"/>
      <c r="K12" s="10">
        <f t="shared" si="5"/>
        <v>1.5244150000000001</v>
      </c>
      <c r="L12" s="1">
        <f t="shared" si="2"/>
        <v>0</v>
      </c>
      <c r="M12" s="1">
        <f>IF(B12="Aniversário",VLOOKUP(A12,[1]Fluxo!C:F,4,FALSE)*C12,0)</f>
        <v>0</v>
      </c>
      <c r="N12" s="2">
        <f t="shared" si="3"/>
        <v>1001.524415</v>
      </c>
    </row>
    <row r="13" spans="1:16" x14ac:dyDescent="0.35">
      <c r="A13" s="6">
        <v>44937</v>
      </c>
      <c r="B13" s="1" t="str">
        <f>IFERROR(VLOOKUP(A13,[1]Fluxo!C:G,5,FALSE),"")</f>
        <v/>
      </c>
      <c r="C13" s="7">
        <f t="shared" si="0"/>
        <v>1000</v>
      </c>
      <c r="D13" s="1">
        <v>252</v>
      </c>
      <c r="E13" s="1">
        <f t="shared" si="1"/>
        <v>4</v>
      </c>
      <c r="F13" s="8">
        <v>13.65</v>
      </c>
      <c r="G13" s="9">
        <f t="shared" si="4"/>
        <v>1.00203307</v>
      </c>
      <c r="H13" s="9"/>
      <c r="I13" s="9"/>
      <c r="J13" s="9"/>
      <c r="K13" s="10">
        <f t="shared" si="5"/>
        <v>2.03306999</v>
      </c>
      <c r="L13" s="1">
        <f t="shared" si="2"/>
        <v>0</v>
      </c>
      <c r="M13" s="1">
        <f>IF(B13="Aniversário",VLOOKUP(A13,[1]Fluxo!C:F,4,FALSE)*C13,0)</f>
        <v>0</v>
      </c>
      <c r="N13" s="2">
        <f t="shared" si="3"/>
        <v>1002.0330699899999</v>
      </c>
    </row>
    <row r="14" spans="1:16" x14ac:dyDescent="0.35">
      <c r="A14" s="6">
        <v>44938</v>
      </c>
      <c r="B14" s="1" t="str">
        <f>IFERROR(VLOOKUP(A14,[1]Fluxo!C:G,5,FALSE),"")</f>
        <v/>
      </c>
      <c r="C14" s="7">
        <f t="shared" si="0"/>
        <v>1000</v>
      </c>
      <c r="D14" s="1">
        <v>252</v>
      </c>
      <c r="E14" s="1">
        <f t="shared" si="1"/>
        <v>5</v>
      </c>
      <c r="F14" s="8">
        <v>13.65</v>
      </c>
      <c r="G14" s="9">
        <f t="shared" si="4"/>
        <v>1.002541983</v>
      </c>
      <c r="H14" s="9"/>
      <c r="I14" s="9"/>
      <c r="J14" s="9"/>
      <c r="K14" s="10">
        <f t="shared" si="5"/>
        <v>2.5419829900000002</v>
      </c>
      <c r="L14" s="1">
        <f t="shared" si="2"/>
        <v>0</v>
      </c>
      <c r="M14" s="1">
        <f>IF(B14="Aniversário",VLOOKUP(A14,[1]Fluxo!C:F,4,FALSE)*C14,0)</f>
        <v>0</v>
      </c>
      <c r="N14" s="2">
        <f t="shared" si="3"/>
        <v>1002.54198299</v>
      </c>
    </row>
    <row r="15" spans="1:16" x14ac:dyDescent="0.35">
      <c r="A15" s="6">
        <v>44939</v>
      </c>
      <c r="B15" s="1" t="str">
        <f>IFERROR(VLOOKUP(A15,[1]Fluxo!C:G,5,FALSE),"")</f>
        <v/>
      </c>
      <c r="C15" s="7">
        <f t="shared" si="0"/>
        <v>1000</v>
      </c>
      <c r="D15" s="1">
        <v>252</v>
      </c>
      <c r="E15" s="1">
        <f t="shared" si="1"/>
        <v>6</v>
      </c>
      <c r="F15" s="8">
        <v>13.65</v>
      </c>
      <c r="G15" s="9">
        <f t="shared" si="4"/>
        <v>1.003051154</v>
      </c>
      <c r="H15" s="9"/>
      <c r="I15" s="9"/>
      <c r="J15" s="9"/>
      <c r="K15" s="10">
        <f t="shared" si="5"/>
        <v>3.0511539999999999</v>
      </c>
      <c r="L15" s="1">
        <f t="shared" si="2"/>
        <v>0</v>
      </c>
      <c r="M15" s="1">
        <f>IF(B15="Aniversário",VLOOKUP(A15,[1]Fluxo!C:F,4,FALSE)*C15,0)</f>
        <v>0</v>
      </c>
      <c r="N15" s="2">
        <f t="shared" si="3"/>
        <v>1003.051154</v>
      </c>
    </row>
    <row r="16" spans="1:16" x14ac:dyDescent="0.35">
      <c r="A16" s="6">
        <v>44942</v>
      </c>
      <c r="B16" s="1" t="str">
        <f>IFERROR(VLOOKUP(A16,[1]Fluxo!C:G,5,FALSE),"")</f>
        <v/>
      </c>
      <c r="C16" s="7">
        <f t="shared" si="0"/>
        <v>1000</v>
      </c>
      <c r="D16" s="1">
        <v>252</v>
      </c>
      <c r="E16" s="1">
        <f t="shared" si="1"/>
        <v>7</v>
      </c>
      <c r="F16" s="8">
        <v>13.65</v>
      </c>
      <c r="G16" s="9">
        <f t="shared" si="4"/>
        <v>1.0035605839999999</v>
      </c>
      <c r="H16" s="9"/>
      <c r="I16" s="9"/>
      <c r="J16" s="9"/>
      <c r="K16" s="10">
        <f t="shared" si="5"/>
        <v>3.56058399</v>
      </c>
      <c r="L16" s="1">
        <f t="shared" si="2"/>
        <v>0</v>
      </c>
      <c r="M16" s="1">
        <f>IF(B16="Aniversário",VLOOKUP(A16,[1]Fluxo!C:F,4,FALSE)*C16,0)</f>
        <v>0</v>
      </c>
      <c r="N16" s="2">
        <f t="shared" si="3"/>
        <v>1003.5605839900001</v>
      </c>
    </row>
    <row r="17" spans="1:14" x14ac:dyDescent="0.35">
      <c r="A17" s="6">
        <v>44943</v>
      </c>
      <c r="B17" s="1" t="str">
        <f>IFERROR(VLOOKUP(A17,[1]Fluxo!C:G,5,FALSE),"")</f>
        <v/>
      </c>
      <c r="C17" s="7">
        <f t="shared" si="0"/>
        <v>1000</v>
      </c>
      <c r="D17" s="1">
        <v>252</v>
      </c>
      <c r="E17" s="1">
        <f t="shared" si="1"/>
        <v>8</v>
      </c>
      <c r="F17" s="8">
        <v>13.65</v>
      </c>
      <c r="G17" s="9">
        <f t="shared" si="4"/>
        <v>1.004070273</v>
      </c>
      <c r="H17" s="9"/>
      <c r="I17" s="9"/>
      <c r="J17" s="9"/>
      <c r="K17" s="10">
        <f t="shared" si="5"/>
        <v>4.0702729900000003</v>
      </c>
      <c r="L17" s="1">
        <f t="shared" si="2"/>
        <v>0</v>
      </c>
      <c r="M17" s="1">
        <f>IF(B17="Aniversário",VLOOKUP(A17,[1]Fluxo!C:F,4,FALSE)*C17,0)</f>
        <v>0</v>
      </c>
      <c r="N17" s="2">
        <f t="shared" si="3"/>
        <v>1004.07027299</v>
      </c>
    </row>
    <row r="18" spans="1:14" x14ac:dyDescent="0.35">
      <c r="A18" s="6">
        <v>44944</v>
      </c>
      <c r="B18" s="1" t="str">
        <f>IFERROR(VLOOKUP(A18,[1]Fluxo!C:G,5,FALSE),"")</f>
        <v/>
      </c>
      <c r="C18" s="7">
        <f t="shared" si="0"/>
        <v>1000</v>
      </c>
      <c r="D18" s="1">
        <v>252</v>
      </c>
      <c r="E18" s="1">
        <f t="shared" si="1"/>
        <v>9</v>
      </c>
      <c r="F18" s="8">
        <v>13.65</v>
      </c>
      <c r="G18" s="9">
        <f t="shared" si="4"/>
        <v>1.00458022</v>
      </c>
      <c r="H18" s="9"/>
      <c r="I18" s="9"/>
      <c r="J18" s="9"/>
      <c r="K18" s="10">
        <f t="shared" si="5"/>
        <v>4.5802199999999997</v>
      </c>
      <c r="L18" s="1">
        <f t="shared" si="2"/>
        <v>0</v>
      </c>
      <c r="M18" s="1">
        <f>IF(B18="Aniversário",VLOOKUP(A18,[1]Fluxo!C:F,4,FALSE)*C18,0)</f>
        <v>0</v>
      </c>
      <c r="N18" s="2">
        <f t="shared" si="3"/>
        <v>1004.5802200000001</v>
      </c>
    </row>
    <row r="19" spans="1:14" x14ac:dyDescent="0.35">
      <c r="A19" s="6">
        <v>44945</v>
      </c>
      <c r="B19" s="1" t="str">
        <f>IFERROR(VLOOKUP(A19,[1]Fluxo!C:G,5,FALSE),"")</f>
        <v/>
      </c>
      <c r="C19" s="7">
        <f t="shared" si="0"/>
        <v>1000</v>
      </c>
      <c r="D19" s="1">
        <v>252</v>
      </c>
      <c r="E19" s="1">
        <f t="shared" si="1"/>
        <v>10</v>
      </c>
      <c r="F19" s="8">
        <v>13.65</v>
      </c>
      <c r="G19" s="9">
        <f t="shared" si="4"/>
        <v>1.0050904270000001</v>
      </c>
      <c r="H19" s="9"/>
      <c r="I19" s="9"/>
      <c r="J19" s="9"/>
      <c r="K19" s="10">
        <f t="shared" si="5"/>
        <v>5.090427</v>
      </c>
      <c r="L19" s="1">
        <f t="shared" si="2"/>
        <v>0</v>
      </c>
      <c r="M19" s="1">
        <f>IF(B19="Aniversário",VLOOKUP(A19,[1]Fluxo!C:F,4,FALSE)*C19,0)</f>
        <v>0</v>
      </c>
      <c r="N19" s="2">
        <f t="shared" si="3"/>
        <v>1005.090427</v>
      </c>
    </row>
    <row r="20" spans="1:14" x14ac:dyDescent="0.35">
      <c r="A20" s="6">
        <v>44946</v>
      </c>
      <c r="B20" s="1" t="str">
        <f>IFERROR(VLOOKUP(A20,[1]Fluxo!C:G,5,FALSE),"")</f>
        <v/>
      </c>
      <c r="C20" s="7">
        <f t="shared" si="0"/>
        <v>1000</v>
      </c>
      <c r="D20" s="1">
        <v>252</v>
      </c>
      <c r="E20" s="1">
        <f t="shared" si="1"/>
        <v>11</v>
      </c>
      <c r="F20" s="8">
        <v>13.65</v>
      </c>
      <c r="G20" s="9">
        <f t="shared" si="4"/>
        <v>1.005600893</v>
      </c>
      <c r="H20" s="9"/>
      <c r="I20" s="9"/>
      <c r="J20" s="9"/>
      <c r="K20" s="10">
        <f t="shared" si="5"/>
        <v>5.6008930000000001</v>
      </c>
      <c r="L20" s="1">
        <f t="shared" si="2"/>
        <v>0</v>
      </c>
      <c r="M20" s="1">
        <f>IF(B20="Aniversário",VLOOKUP(A20,[1]Fluxo!C:F,4,FALSE)*C20,0)</f>
        <v>0</v>
      </c>
      <c r="N20" s="2">
        <f t="shared" si="3"/>
        <v>1005.600893</v>
      </c>
    </row>
    <row r="21" spans="1:14" x14ac:dyDescent="0.35">
      <c r="A21" s="6">
        <v>44949</v>
      </c>
      <c r="B21" s="1" t="str">
        <f>IFERROR(VLOOKUP(A21,[1]Fluxo!C:G,5,FALSE),"")</f>
        <v/>
      </c>
      <c r="C21" s="7">
        <f t="shared" si="0"/>
        <v>1000</v>
      </c>
      <c r="D21" s="1">
        <v>252</v>
      </c>
      <c r="E21" s="1">
        <f t="shared" si="1"/>
        <v>12</v>
      </c>
      <c r="F21" s="8">
        <v>13.65</v>
      </c>
      <c r="G21" s="9">
        <f t="shared" si="4"/>
        <v>1.006111618</v>
      </c>
      <c r="H21" s="9"/>
      <c r="I21" s="9"/>
      <c r="J21" s="9"/>
      <c r="K21" s="10">
        <f t="shared" si="5"/>
        <v>6.111618</v>
      </c>
      <c r="L21" s="1">
        <f t="shared" si="2"/>
        <v>0</v>
      </c>
      <c r="M21" s="1">
        <f>IF(B21="Aniversário",VLOOKUP(A21,[1]Fluxo!C:F,4,FALSE)*C21,0)</f>
        <v>0</v>
      </c>
      <c r="N21" s="2">
        <f t="shared" si="3"/>
        <v>1006.111618</v>
      </c>
    </row>
    <row r="22" spans="1:14" x14ac:dyDescent="0.35">
      <c r="A22" s="6">
        <v>44950</v>
      </c>
      <c r="B22" s="1" t="str">
        <f>IFERROR(VLOOKUP(A22,[1]Fluxo!C:G,5,FALSE),"")</f>
        <v/>
      </c>
      <c r="C22" s="7">
        <f t="shared" si="0"/>
        <v>1000</v>
      </c>
      <c r="D22" s="1">
        <v>252</v>
      </c>
      <c r="E22" s="1">
        <f t="shared" si="1"/>
        <v>13</v>
      </c>
      <c r="F22" s="8">
        <v>13.65</v>
      </c>
      <c r="G22" s="9">
        <f t="shared" si="4"/>
        <v>1.006622602</v>
      </c>
      <c r="H22" s="9"/>
      <c r="I22" s="9"/>
      <c r="J22" s="9"/>
      <c r="K22" s="10">
        <f t="shared" si="5"/>
        <v>6.6226019899999997</v>
      </c>
      <c r="L22" s="1">
        <f t="shared" si="2"/>
        <v>0</v>
      </c>
      <c r="M22" s="1">
        <f>IF(B22="Aniversário",VLOOKUP(A22,[1]Fluxo!C:F,4,FALSE)*C22,0)</f>
        <v>0</v>
      </c>
      <c r="N22" s="2">
        <f t="shared" si="3"/>
        <v>1006.62260199</v>
      </c>
    </row>
    <row r="23" spans="1:14" x14ac:dyDescent="0.35">
      <c r="A23" s="6">
        <v>44951</v>
      </c>
      <c r="B23" s="1" t="str">
        <f>IFERROR(VLOOKUP(A23,[1]Fluxo!C:G,5,FALSE),"")</f>
        <v/>
      </c>
      <c r="C23" s="7">
        <f t="shared" si="0"/>
        <v>1000</v>
      </c>
      <c r="D23" s="1">
        <v>252</v>
      </c>
      <c r="E23" s="1">
        <f t="shared" si="1"/>
        <v>14</v>
      </c>
      <c r="F23" s="8">
        <v>13.65</v>
      </c>
      <c r="G23" s="9">
        <f t="shared" si="4"/>
        <v>1.0071338460000001</v>
      </c>
      <c r="H23" s="9"/>
      <c r="I23" s="9"/>
      <c r="J23" s="9"/>
      <c r="K23" s="10">
        <f t="shared" si="5"/>
        <v>7.1338460000000001</v>
      </c>
      <c r="L23" s="1">
        <f t="shared" si="2"/>
        <v>0</v>
      </c>
      <c r="M23" s="1">
        <f>IF(B23="Aniversário",VLOOKUP(A23,[1]Fluxo!C:F,4,FALSE)*C23,0)</f>
        <v>0</v>
      </c>
      <c r="N23" s="2">
        <f t="shared" si="3"/>
        <v>1007.1338459999999</v>
      </c>
    </row>
    <row r="24" spans="1:14" x14ac:dyDescent="0.35">
      <c r="A24" s="6">
        <v>44952</v>
      </c>
      <c r="B24" s="1" t="str">
        <f>IFERROR(VLOOKUP(A24,[1]Fluxo!C:G,5,FALSE),"")</f>
        <v/>
      </c>
      <c r="C24" s="7">
        <f t="shared" si="0"/>
        <v>1000</v>
      </c>
      <c r="D24" s="1">
        <v>252</v>
      </c>
      <c r="E24" s="1">
        <f t="shared" si="1"/>
        <v>15</v>
      </c>
      <c r="F24" s="8">
        <v>13.65</v>
      </c>
      <c r="G24" s="9">
        <f t="shared" si="4"/>
        <v>1.0076453489999999</v>
      </c>
      <c r="H24" s="9"/>
      <c r="I24" s="9"/>
      <c r="J24" s="9"/>
      <c r="K24" s="10">
        <f t="shared" si="5"/>
        <v>7.6453489899999996</v>
      </c>
      <c r="L24" s="1">
        <f t="shared" si="2"/>
        <v>0</v>
      </c>
      <c r="M24" s="1">
        <f>IF(B24="Aniversário",VLOOKUP(A24,[1]Fluxo!C:F,4,FALSE)*C24,0)</f>
        <v>0</v>
      </c>
      <c r="N24" s="2">
        <f t="shared" si="3"/>
        <v>1007.64534899</v>
      </c>
    </row>
    <row r="25" spans="1:14" x14ac:dyDescent="0.35">
      <c r="A25" s="6">
        <v>44953</v>
      </c>
      <c r="B25" s="1" t="str">
        <f>IFERROR(VLOOKUP(A25,[1]Fluxo!C:G,5,FALSE),"")</f>
        <v/>
      </c>
      <c r="C25" s="7">
        <f t="shared" si="0"/>
        <v>1000</v>
      </c>
      <c r="D25" s="1">
        <v>252</v>
      </c>
      <c r="E25" s="1">
        <f t="shared" si="1"/>
        <v>16</v>
      </c>
      <c r="F25" s="8">
        <v>13.65</v>
      </c>
      <c r="G25" s="9">
        <f t="shared" si="4"/>
        <v>1.008157113</v>
      </c>
      <c r="H25" s="9"/>
      <c r="I25" s="9"/>
      <c r="J25" s="9"/>
      <c r="K25" s="10">
        <f t="shared" si="5"/>
        <v>8.1571129899999999</v>
      </c>
      <c r="L25" s="1">
        <f t="shared" si="2"/>
        <v>0</v>
      </c>
      <c r="M25" s="1">
        <f>IF(B25="Aniversário",VLOOKUP(A25,[1]Fluxo!C:F,4,FALSE)*C25,0)</f>
        <v>0</v>
      </c>
      <c r="N25" s="2">
        <f t="shared" si="3"/>
        <v>1008.15711299</v>
      </c>
    </row>
    <row r="26" spans="1:14" x14ac:dyDescent="0.35">
      <c r="A26" s="6">
        <v>44956</v>
      </c>
      <c r="B26" s="1" t="str">
        <f>IFERROR(VLOOKUP(A26,[1]Fluxo!C:G,5,FALSE),"")</f>
        <v/>
      </c>
      <c r="C26" s="7">
        <f t="shared" si="0"/>
        <v>1000</v>
      </c>
      <c r="D26" s="1">
        <v>252</v>
      </c>
      <c r="E26" s="1">
        <f t="shared" si="1"/>
        <v>17</v>
      </c>
      <c r="F26" s="8">
        <v>13.65</v>
      </c>
      <c r="G26" s="9">
        <f t="shared" si="4"/>
        <v>1.008669136</v>
      </c>
      <c r="H26" s="9"/>
      <c r="I26" s="9"/>
      <c r="J26" s="9"/>
      <c r="K26" s="10">
        <f t="shared" si="5"/>
        <v>8.6691359899999991</v>
      </c>
      <c r="L26" s="1">
        <f t="shared" si="2"/>
        <v>0</v>
      </c>
      <c r="M26" s="1">
        <f>IF(B26="Aniversário",VLOOKUP(A26,[1]Fluxo!C:F,4,FALSE)*C26,0)</f>
        <v>0</v>
      </c>
      <c r="N26" s="2">
        <f t="shared" si="3"/>
        <v>1008.66913599</v>
      </c>
    </row>
    <row r="27" spans="1:14" x14ac:dyDescent="0.35">
      <c r="A27" s="6">
        <v>44957</v>
      </c>
      <c r="B27" s="1" t="str">
        <f>IFERROR(VLOOKUP(A27,[1]Fluxo!C:G,5,FALSE),"")</f>
        <v/>
      </c>
      <c r="C27" s="7">
        <f t="shared" si="0"/>
        <v>1000</v>
      </c>
      <c r="D27" s="1">
        <v>252</v>
      </c>
      <c r="E27" s="1">
        <f t="shared" si="1"/>
        <v>18</v>
      </c>
      <c r="F27" s="8">
        <v>13.65</v>
      </c>
      <c r="G27" s="9">
        <f t="shared" si="4"/>
        <v>1.0091814189999999</v>
      </c>
      <c r="H27" s="9"/>
      <c r="I27" s="9"/>
      <c r="J27" s="9"/>
      <c r="K27" s="10">
        <f t="shared" si="5"/>
        <v>9.1814189899999992</v>
      </c>
      <c r="L27" s="1">
        <f t="shared" si="2"/>
        <v>0</v>
      </c>
      <c r="M27" s="1">
        <f>IF(B27="Aniversário",VLOOKUP(A27,[1]Fluxo!C:F,4,FALSE)*C27,0)</f>
        <v>0</v>
      </c>
      <c r="N27" s="2">
        <f t="shared" si="3"/>
        <v>1009.18141899</v>
      </c>
    </row>
    <row r="28" spans="1:14" x14ac:dyDescent="0.35">
      <c r="A28" s="6">
        <v>44958</v>
      </c>
      <c r="B28" s="1" t="str">
        <f>IFERROR(VLOOKUP(A28,[1]Fluxo!C:G,5,FALSE),"")</f>
        <v/>
      </c>
      <c r="C28" s="7">
        <f t="shared" si="0"/>
        <v>1000</v>
      </c>
      <c r="D28" s="1">
        <v>252</v>
      </c>
      <c r="E28" s="1">
        <f t="shared" si="1"/>
        <v>19</v>
      </c>
      <c r="F28" s="8">
        <v>13.65</v>
      </c>
      <c r="G28" s="9">
        <f t="shared" si="4"/>
        <v>1.0096939620000001</v>
      </c>
      <c r="H28" s="9"/>
      <c r="I28" s="9"/>
      <c r="J28" s="9"/>
      <c r="K28" s="10">
        <f t="shared" si="5"/>
        <v>9.6939620000000009</v>
      </c>
      <c r="L28" s="1">
        <f t="shared" si="2"/>
        <v>0</v>
      </c>
      <c r="M28" s="1">
        <f>IF(B28="Aniversário",VLOOKUP(A28,[1]Fluxo!C:F,4,FALSE)*C28,0)</f>
        <v>0</v>
      </c>
      <c r="N28" s="2">
        <f t="shared" si="3"/>
        <v>1009.6939620000001</v>
      </c>
    </row>
    <row r="29" spans="1:14" x14ac:dyDescent="0.35">
      <c r="A29" s="6">
        <v>44959</v>
      </c>
      <c r="B29" s="1" t="str">
        <f>IFERROR(VLOOKUP(A29,[1]Fluxo!C:G,5,FALSE),"")</f>
        <v/>
      </c>
      <c r="C29" s="7">
        <f t="shared" si="0"/>
        <v>1000</v>
      </c>
      <c r="D29" s="1">
        <v>252</v>
      </c>
      <c r="E29" s="1">
        <f t="shared" si="1"/>
        <v>20</v>
      </c>
      <c r="F29" s="8">
        <v>13.65</v>
      </c>
      <c r="G29" s="9">
        <f t="shared" si="4"/>
        <v>1.010206766</v>
      </c>
      <c r="H29" s="9"/>
      <c r="I29" s="9"/>
      <c r="J29" s="9"/>
      <c r="K29" s="10">
        <f t="shared" si="5"/>
        <v>10.206766</v>
      </c>
      <c r="L29" s="1">
        <f t="shared" si="2"/>
        <v>0</v>
      </c>
      <c r="M29" s="1">
        <f>IF(B29="Aniversário",VLOOKUP(A29,[1]Fluxo!C:F,4,FALSE)*C29,0)</f>
        <v>0</v>
      </c>
      <c r="N29" s="2">
        <f t="shared" si="3"/>
        <v>1010.206766</v>
      </c>
    </row>
    <row r="30" spans="1:14" x14ac:dyDescent="0.35">
      <c r="A30" s="6">
        <v>44960</v>
      </c>
      <c r="B30" s="1" t="str">
        <f>IFERROR(VLOOKUP(A30,[1]Fluxo!C:G,5,FALSE),"")</f>
        <v/>
      </c>
      <c r="C30" s="7">
        <f t="shared" si="0"/>
        <v>1000</v>
      </c>
      <c r="D30" s="1">
        <v>252</v>
      </c>
      <c r="E30" s="1">
        <f t="shared" si="1"/>
        <v>21</v>
      </c>
      <c r="F30" s="8">
        <v>13.65</v>
      </c>
      <c r="G30" s="9">
        <f t="shared" si="4"/>
        <v>1.01071983</v>
      </c>
      <c r="H30" s="9"/>
      <c r="I30" s="9"/>
      <c r="J30" s="9"/>
      <c r="K30" s="10">
        <f t="shared" si="5"/>
        <v>10.71983</v>
      </c>
      <c r="L30" s="1">
        <f t="shared" si="2"/>
        <v>0</v>
      </c>
      <c r="M30" s="1">
        <f>IF(B30="Aniversário",VLOOKUP(A30,[1]Fluxo!C:F,4,FALSE)*C30,0)</f>
        <v>0</v>
      </c>
      <c r="N30" s="2">
        <f t="shared" si="3"/>
        <v>1010.71983</v>
      </c>
    </row>
    <row r="31" spans="1:14" x14ac:dyDescent="0.35">
      <c r="A31" s="6">
        <v>44963</v>
      </c>
      <c r="B31" s="1" t="str">
        <f>IFERROR(VLOOKUP(A31,[1]Fluxo!C:G,5,FALSE),"")</f>
        <v/>
      </c>
      <c r="C31" s="7">
        <f t="shared" si="0"/>
        <v>1000</v>
      </c>
      <c r="D31" s="1">
        <v>252</v>
      </c>
      <c r="E31" s="1">
        <f t="shared" si="1"/>
        <v>22</v>
      </c>
      <c r="F31" s="8">
        <v>13.65</v>
      </c>
      <c r="G31" s="9">
        <f t="shared" si="4"/>
        <v>1.011233155</v>
      </c>
      <c r="H31" s="9"/>
      <c r="I31" s="9"/>
      <c r="J31" s="9"/>
      <c r="K31" s="10">
        <f t="shared" si="5"/>
        <v>11.233155</v>
      </c>
      <c r="L31" s="1">
        <f t="shared" si="2"/>
        <v>0</v>
      </c>
      <c r="M31" s="1">
        <f>IF(B31="Aniversário",VLOOKUP(A31,[1]Fluxo!C:F,4,FALSE)*C31,0)</f>
        <v>0</v>
      </c>
      <c r="N31" s="2">
        <f t="shared" si="3"/>
        <v>1011.233155</v>
      </c>
    </row>
    <row r="32" spans="1:14" x14ac:dyDescent="0.35">
      <c r="A32" s="6">
        <v>44964</v>
      </c>
      <c r="B32" s="1" t="str">
        <f>IFERROR(VLOOKUP(A32,[1]Fluxo!C:G,5,FALSE),"")</f>
        <v/>
      </c>
      <c r="C32" s="7">
        <f t="shared" si="0"/>
        <v>1000</v>
      </c>
      <c r="D32" s="1">
        <v>252</v>
      </c>
      <c r="E32" s="1">
        <f t="shared" si="1"/>
        <v>23</v>
      </c>
      <c r="F32" s="8">
        <v>13.65</v>
      </c>
      <c r="G32" s="9">
        <f t="shared" si="4"/>
        <v>1.0117467410000001</v>
      </c>
      <c r="H32" s="9"/>
      <c r="I32" s="9"/>
      <c r="J32" s="9"/>
      <c r="K32" s="10">
        <f t="shared" si="5"/>
        <v>11.746741</v>
      </c>
      <c r="L32" s="1">
        <f t="shared" si="2"/>
        <v>0</v>
      </c>
      <c r="M32" s="1">
        <f>IF(B32="Aniversário",VLOOKUP(A32,[1]Fluxo!C:F,4,FALSE)*C32,0)</f>
        <v>0</v>
      </c>
      <c r="N32" s="2">
        <f t="shared" si="3"/>
        <v>1011.746741</v>
      </c>
    </row>
    <row r="33" spans="1:14" x14ac:dyDescent="0.35">
      <c r="A33" s="6">
        <v>44965</v>
      </c>
      <c r="B33" s="1" t="str">
        <f>IFERROR(VLOOKUP(A33,[1]Fluxo!C:G,5,FALSE),"")</f>
        <v/>
      </c>
      <c r="C33" s="7">
        <f t="shared" si="0"/>
        <v>1000</v>
      </c>
      <c r="D33" s="1">
        <v>252</v>
      </c>
      <c r="E33" s="1">
        <f t="shared" si="1"/>
        <v>24</v>
      </c>
      <c r="F33" s="8">
        <v>13.65</v>
      </c>
      <c r="G33" s="9">
        <f t="shared" si="4"/>
        <v>1.0122605870000001</v>
      </c>
      <c r="H33" s="9"/>
      <c r="I33" s="9"/>
      <c r="J33" s="9"/>
      <c r="K33" s="10">
        <f t="shared" si="5"/>
        <v>12.260586999999999</v>
      </c>
      <c r="L33" s="1">
        <f t="shared" si="2"/>
        <v>0</v>
      </c>
      <c r="M33" s="1">
        <f>IF(B33="Aniversário",VLOOKUP(A33,[1]Fluxo!C:F,4,FALSE)*C33,0)</f>
        <v>0</v>
      </c>
      <c r="N33" s="2">
        <f t="shared" si="3"/>
        <v>1012.260587</v>
      </c>
    </row>
    <row r="34" spans="1:14" x14ac:dyDescent="0.35">
      <c r="A34" s="6">
        <v>44966</v>
      </c>
      <c r="B34" s="1" t="str">
        <f>IFERROR(VLOOKUP(A34,[1]Fluxo!C:G,5,FALSE),"")</f>
        <v/>
      </c>
      <c r="C34" s="7">
        <f t="shared" si="0"/>
        <v>1000</v>
      </c>
      <c r="D34" s="1">
        <v>252</v>
      </c>
      <c r="E34" s="1">
        <f t="shared" si="1"/>
        <v>25</v>
      </c>
      <c r="F34" s="8">
        <v>13.65</v>
      </c>
      <c r="G34" s="9">
        <f t="shared" si="4"/>
        <v>1.012774694</v>
      </c>
      <c r="H34" s="9"/>
      <c r="I34" s="9"/>
      <c r="J34" s="9"/>
      <c r="K34" s="10">
        <f t="shared" si="5"/>
        <v>12.774694</v>
      </c>
      <c r="L34" s="1">
        <f t="shared" si="2"/>
        <v>0</v>
      </c>
      <c r="M34" s="1">
        <f>IF(B34="Aniversário",VLOOKUP(A34,[1]Fluxo!C:F,4,FALSE)*C34,0)</f>
        <v>0</v>
      </c>
      <c r="N34" s="2">
        <f t="shared" si="3"/>
        <v>1012.774694</v>
      </c>
    </row>
    <row r="35" spans="1:14" x14ac:dyDescent="0.35">
      <c r="A35" s="6">
        <v>44967</v>
      </c>
      <c r="B35" s="1" t="str">
        <f>IFERROR(VLOOKUP(A35,[1]Fluxo!C:G,5,FALSE),"")</f>
        <v/>
      </c>
      <c r="C35" s="7">
        <f t="shared" si="0"/>
        <v>1000</v>
      </c>
      <c r="D35" s="1">
        <v>252</v>
      </c>
      <c r="E35" s="1">
        <f t="shared" si="1"/>
        <v>26</v>
      </c>
      <c r="F35" s="8">
        <v>13.65</v>
      </c>
      <c r="G35" s="9">
        <f t="shared" si="4"/>
        <v>1.013289063</v>
      </c>
      <c r="H35" s="9"/>
      <c r="I35" s="9"/>
      <c r="J35" s="9"/>
      <c r="K35" s="10">
        <f t="shared" si="5"/>
        <v>13.289063000000001</v>
      </c>
      <c r="L35" s="1">
        <f t="shared" si="2"/>
        <v>0</v>
      </c>
      <c r="M35" s="1">
        <f>IF(B35="Aniversário",VLOOKUP(A35,[1]Fluxo!C:F,4,FALSE)*C35,0)</f>
        <v>0</v>
      </c>
      <c r="N35" s="2">
        <f t="shared" si="3"/>
        <v>1013.2890630000001</v>
      </c>
    </row>
    <row r="36" spans="1:14" x14ac:dyDescent="0.35">
      <c r="A36" s="6">
        <v>44970</v>
      </c>
      <c r="B36" s="1" t="str">
        <f>IFERROR(VLOOKUP(A36,[1]Fluxo!C:G,5,FALSE),"")</f>
        <v/>
      </c>
      <c r="C36" s="7">
        <f t="shared" si="0"/>
        <v>1000</v>
      </c>
      <c r="D36" s="1">
        <v>252</v>
      </c>
      <c r="E36" s="1">
        <f t="shared" si="1"/>
        <v>27</v>
      </c>
      <c r="F36" s="8">
        <v>13.65</v>
      </c>
      <c r="G36" s="9">
        <f t="shared" si="4"/>
        <v>1.013803692</v>
      </c>
      <c r="H36" s="9"/>
      <c r="I36" s="9"/>
      <c r="J36" s="9"/>
      <c r="K36" s="10">
        <f t="shared" si="5"/>
        <v>13.803692</v>
      </c>
      <c r="L36" s="1">
        <f t="shared" si="2"/>
        <v>0</v>
      </c>
      <c r="M36" s="1">
        <f>IF(B36="Aniversário",VLOOKUP(A36,[1]Fluxo!C:F,4,FALSE)*C36,0)</f>
        <v>0</v>
      </c>
      <c r="N36" s="2">
        <f t="shared" si="3"/>
        <v>1013.803692</v>
      </c>
    </row>
    <row r="37" spans="1:14" x14ac:dyDescent="0.35">
      <c r="A37" s="6">
        <v>44971</v>
      </c>
      <c r="B37" s="1" t="str">
        <f>IFERROR(VLOOKUP(A37,[1]Fluxo!C:G,5,FALSE),"")</f>
        <v/>
      </c>
      <c r="C37" s="7">
        <f t="shared" si="0"/>
        <v>1000</v>
      </c>
      <c r="D37" s="1">
        <v>252</v>
      </c>
      <c r="E37" s="1">
        <f t="shared" si="1"/>
        <v>28</v>
      </c>
      <c r="F37" s="8">
        <v>13.65</v>
      </c>
      <c r="G37" s="9">
        <f t="shared" si="4"/>
        <v>1.0143185830000001</v>
      </c>
      <c r="H37" s="9"/>
      <c r="I37" s="9"/>
      <c r="J37" s="9"/>
      <c r="K37" s="10">
        <f t="shared" si="5"/>
        <v>14.318583</v>
      </c>
      <c r="L37" s="1">
        <f t="shared" si="2"/>
        <v>0</v>
      </c>
      <c r="M37" s="1">
        <f>IF(B37="Aniversário",VLOOKUP(A37,[1]Fluxo!C:F,4,FALSE)*C37,0)</f>
        <v>0</v>
      </c>
      <c r="N37" s="2">
        <f t="shared" si="3"/>
        <v>1014.318583</v>
      </c>
    </row>
    <row r="38" spans="1:14" x14ac:dyDescent="0.35">
      <c r="A38" s="6">
        <v>44972</v>
      </c>
      <c r="B38" s="1" t="str">
        <f>IFERROR(VLOOKUP(A38,[1]Fluxo!C:G,5,FALSE),"")</f>
        <v/>
      </c>
      <c r="C38" s="7">
        <f t="shared" si="0"/>
        <v>1000</v>
      </c>
      <c r="D38" s="1">
        <v>252</v>
      </c>
      <c r="E38" s="1">
        <f t="shared" si="1"/>
        <v>29</v>
      </c>
      <c r="F38" s="8">
        <v>13.65</v>
      </c>
      <c r="G38" s="9">
        <f t="shared" si="4"/>
        <v>1.0148337359999999</v>
      </c>
      <c r="H38" s="9"/>
      <c r="I38" s="9"/>
      <c r="J38" s="9"/>
      <c r="K38" s="10">
        <f t="shared" si="5"/>
        <v>14.833735989999999</v>
      </c>
      <c r="L38" s="1">
        <f t="shared" si="2"/>
        <v>0</v>
      </c>
      <c r="M38" s="1">
        <f>IF(B38="Aniversário",VLOOKUP(A38,[1]Fluxo!C:F,4,FALSE)*C38,0)</f>
        <v>0</v>
      </c>
      <c r="N38" s="2">
        <f t="shared" si="3"/>
        <v>1014.83373599</v>
      </c>
    </row>
    <row r="39" spans="1:14" x14ac:dyDescent="0.35">
      <c r="A39" s="6">
        <v>44973</v>
      </c>
      <c r="B39" s="1" t="str">
        <f>IFERROR(VLOOKUP(A39,[1]Fluxo!C:G,5,FALSE),"")</f>
        <v/>
      </c>
      <c r="C39" s="7">
        <f t="shared" si="0"/>
        <v>1000</v>
      </c>
      <c r="D39" s="1">
        <v>252</v>
      </c>
      <c r="E39" s="1">
        <f t="shared" si="1"/>
        <v>30</v>
      </c>
      <c r="F39" s="8">
        <v>13.65</v>
      </c>
      <c r="G39" s="9">
        <f t="shared" si="4"/>
        <v>1.01534915</v>
      </c>
      <c r="H39" s="9"/>
      <c r="I39" s="9"/>
      <c r="J39" s="9"/>
      <c r="K39" s="10">
        <f t="shared" si="5"/>
        <v>15.34915</v>
      </c>
      <c r="L39" s="1">
        <f t="shared" si="2"/>
        <v>0</v>
      </c>
      <c r="M39" s="1">
        <f>IF(B39="Aniversário",VLOOKUP(A39,[1]Fluxo!C:F,4,FALSE)*C39,0)</f>
        <v>0</v>
      </c>
      <c r="N39" s="2">
        <f t="shared" si="3"/>
        <v>1015.34915</v>
      </c>
    </row>
    <row r="40" spans="1:14" x14ac:dyDescent="0.35">
      <c r="A40" s="6">
        <v>44974</v>
      </c>
      <c r="B40" s="1" t="str">
        <f>IFERROR(VLOOKUP(A40,[1]Fluxo!C:G,5,FALSE),"")</f>
        <v/>
      </c>
      <c r="C40" s="7">
        <f t="shared" si="0"/>
        <v>1000</v>
      </c>
      <c r="D40" s="1">
        <v>252</v>
      </c>
      <c r="E40" s="1">
        <f t="shared" si="1"/>
        <v>31</v>
      </c>
      <c r="F40" s="8">
        <v>13.65</v>
      </c>
      <c r="G40" s="9">
        <f t="shared" si="4"/>
        <v>1.0158648260000001</v>
      </c>
      <c r="H40" s="9"/>
      <c r="I40" s="9"/>
      <c r="J40" s="9"/>
      <c r="K40" s="10">
        <f t="shared" si="5"/>
        <v>15.864826000000001</v>
      </c>
      <c r="L40" s="1">
        <f t="shared" si="2"/>
        <v>0</v>
      </c>
      <c r="M40" s="1">
        <f>IF(B40="Aniversário",VLOOKUP(A40,[1]Fluxo!C:F,4,FALSE)*C40,0)</f>
        <v>0</v>
      </c>
      <c r="N40" s="2">
        <f t="shared" si="3"/>
        <v>1015.864826</v>
      </c>
    </row>
    <row r="41" spans="1:14" x14ac:dyDescent="0.35">
      <c r="A41" s="6">
        <v>44979</v>
      </c>
      <c r="B41" s="1" t="str">
        <f>IFERROR(VLOOKUP(A41,[1]Fluxo!C:G,5,FALSE),"")</f>
        <v/>
      </c>
      <c r="C41" s="7">
        <f t="shared" si="0"/>
        <v>1000</v>
      </c>
      <c r="D41" s="1">
        <v>252</v>
      </c>
      <c r="E41" s="1">
        <f t="shared" si="1"/>
        <v>32</v>
      </c>
      <c r="F41" s="8">
        <v>13.65</v>
      </c>
      <c r="G41" s="9">
        <f t="shared" si="4"/>
        <v>1.016380764</v>
      </c>
      <c r="H41" s="9"/>
      <c r="I41" s="9"/>
      <c r="J41" s="9"/>
      <c r="K41" s="10">
        <f t="shared" si="5"/>
        <v>16.380763999999999</v>
      </c>
      <c r="L41" s="1">
        <f t="shared" si="2"/>
        <v>0</v>
      </c>
      <c r="M41" s="1">
        <f>IF(B41="Aniversário",VLOOKUP(A41,[1]Fluxo!C:F,4,FALSE)*C41,0)</f>
        <v>0</v>
      </c>
      <c r="N41" s="2">
        <f t="shared" si="3"/>
        <v>1016.380764</v>
      </c>
    </row>
    <row r="42" spans="1:14" x14ac:dyDescent="0.35">
      <c r="A42" s="6">
        <v>44980</v>
      </c>
      <c r="B42" s="1" t="str">
        <f>IFERROR(VLOOKUP(A42,[1]Fluxo!C:G,5,FALSE),"")</f>
        <v/>
      </c>
      <c r="C42" s="7">
        <f t="shared" si="0"/>
        <v>1000</v>
      </c>
      <c r="D42" s="1">
        <v>252</v>
      </c>
      <c r="E42" s="1">
        <f t="shared" si="1"/>
        <v>33</v>
      </c>
      <c r="F42" s="8">
        <v>13.65</v>
      </c>
      <c r="G42" s="9">
        <f t="shared" si="4"/>
        <v>1.016896963</v>
      </c>
      <c r="H42" s="9"/>
      <c r="I42" s="9"/>
      <c r="J42" s="9"/>
      <c r="K42" s="10">
        <f t="shared" si="5"/>
        <v>16.896963</v>
      </c>
      <c r="L42" s="1">
        <f t="shared" si="2"/>
        <v>0</v>
      </c>
      <c r="M42" s="1">
        <f>IF(B42="Aniversário",VLOOKUP(A42,[1]Fluxo!C:F,4,FALSE)*C42,0)</f>
        <v>0</v>
      </c>
      <c r="N42" s="2">
        <f t="shared" si="3"/>
        <v>1016.896963</v>
      </c>
    </row>
    <row r="43" spans="1:14" x14ac:dyDescent="0.35">
      <c r="A43" s="6">
        <v>44981</v>
      </c>
      <c r="B43" s="1" t="str">
        <f>IFERROR(VLOOKUP(A43,[1]Fluxo!C:G,5,FALSE),"")</f>
        <v/>
      </c>
      <c r="C43" s="7">
        <f t="shared" si="0"/>
        <v>1000</v>
      </c>
      <c r="D43" s="1">
        <v>252</v>
      </c>
      <c r="E43" s="1">
        <f t="shared" si="1"/>
        <v>34</v>
      </c>
      <c r="F43" s="8">
        <v>13.65</v>
      </c>
      <c r="G43" s="9">
        <f t="shared" si="4"/>
        <v>1.017413425</v>
      </c>
      <c r="H43" s="9"/>
      <c r="I43" s="9"/>
      <c r="J43" s="9"/>
      <c r="K43" s="10">
        <f t="shared" si="5"/>
        <v>17.413425</v>
      </c>
      <c r="L43" s="1">
        <f t="shared" si="2"/>
        <v>0</v>
      </c>
      <c r="M43" s="1">
        <f>IF(B43="Aniversário",VLOOKUP(A43,[1]Fluxo!C:F,4,FALSE)*C43,0)</f>
        <v>0</v>
      </c>
      <c r="N43" s="2">
        <f t="shared" si="3"/>
        <v>1017.413425</v>
      </c>
    </row>
    <row r="44" spans="1:14" x14ac:dyDescent="0.35">
      <c r="A44" s="6">
        <v>44984</v>
      </c>
      <c r="B44" s="1" t="str">
        <f>IFERROR(VLOOKUP(A44,[1]Fluxo!C:G,5,FALSE),"")</f>
        <v/>
      </c>
      <c r="C44" s="7">
        <f t="shared" si="0"/>
        <v>1000</v>
      </c>
      <c r="D44" s="1">
        <v>252</v>
      </c>
      <c r="E44" s="1">
        <f t="shared" si="1"/>
        <v>35</v>
      </c>
      <c r="F44" s="8">
        <v>13.65</v>
      </c>
      <c r="G44" s="9">
        <f t="shared" si="4"/>
        <v>1.01793015</v>
      </c>
      <c r="H44" s="9"/>
      <c r="I44" s="9"/>
      <c r="J44" s="9"/>
      <c r="K44" s="10">
        <f t="shared" si="5"/>
        <v>17.930150000000001</v>
      </c>
      <c r="L44" s="1">
        <f t="shared" si="2"/>
        <v>0</v>
      </c>
      <c r="M44" s="1">
        <f>IF(B44="Aniversário",VLOOKUP(A44,[1]Fluxo!C:F,4,FALSE)*C44,0)</f>
        <v>0</v>
      </c>
      <c r="N44" s="2">
        <f t="shared" si="3"/>
        <v>1017.93015</v>
      </c>
    </row>
    <row r="45" spans="1:14" x14ac:dyDescent="0.35">
      <c r="A45" s="6">
        <v>44985</v>
      </c>
      <c r="B45" s="1">
        <f>IFERROR(VLOOKUP(A45,[1]Fluxo!C:G,5,FALSE),"")</f>
        <v>0</v>
      </c>
      <c r="C45" s="7">
        <f t="shared" si="0"/>
        <v>1000</v>
      </c>
      <c r="D45" s="1">
        <v>252</v>
      </c>
      <c r="E45" s="1">
        <f t="shared" si="1"/>
        <v>36</v>
      </c>
      <c r="F45" s="8">
        <v>13.65</v>
      </c>
      <c r="G45" s="9">
        <f t="shared" si="4"/>
        <v>1.018447136</v>
      </c>
      <c r="H45" s="9"/>
      <c r="I45" s="9"/>
      <c r="J45" s="9"/>
      <c r="K45" s="10">
        <f t="shared" si="5"/>
        <v>18.447136</v>
      </c>
      <c r="L45" s="1">
        <f t="shared" si="2"/>
        <v>0</v>
      </c>
      <c r="M45" s="1">
        <f>IF(B45="Aniversário",VLOOKUP(A45,[1]Fluxo!C:F,4,FALSE)*C45,0)</f>
        <v>0</v>
      </c>
      <c r="N45" s="2">
        <f t="shared" si="3"/>
        <v>1018.447136</v>
      </c>
    </row>
    <row r="46" spans="1:14" x14ac:dyDescent="0.35">
      <c r="A46" s="6">
        <v>44986</v>
      </c>
      <c r="B46" s="1" t="str">
        <f>IFERROR(VLOOKUP(A46,[1]Fluxo!C:G,5,FALSE),"")</f>
        <v/>
      </c>
      <c r="C46" s="7">
        <f t="shared" si="0"/>
        <v>1000</v>
      </c>
      <c r="D46" s="1">
        <v>252</v>
      </c>
      <c r="E46" s="1">
        <f t="shared" si="1"/>
        <v>37</v>
      </c>
      <c r="F46" s="8">
        <v>13.65</v>
      </c>
      <c r="G46" s="9">
        <f t="shared" si="4"/>
        <v>1.0189643859999999</v>
      </c>
      <c r="H46" s="9"/>
      <c r="I46" s="9"/>
      <c r="J46" s="9"/>
      <c r="K46" s="10">
        <f t="shared" si="5"/>
        <v>18.96438599</v>
      </c>
      <c r="L46" s="1">
        <f t="shared" si="2"/>
        <v>0</v>
      </c>
      <c r="M46" s="1">
        <f>IF(B46="Aniversário",VLOOKUP(A46,[1]Fluxo!C:F,4,FALSE)*C46,0)</f>
        <v>0</v>
      </c>
      <c r="N46" s="2">
        <f t="shared" si="3"/>
        <v>1018.96438599</v>
      </c>
    </row>
    <row r="47" spans="1:14" x14ac:dyDescent="0.35">
      <c r="A47" s="6">
        <v>44987</v>
      </c>
      <c r="B47" s="1" t="str">
        <f>IFERROR(VLOOKUP(A47,[1]Fluxo!C:G,5,FALSE),"")</f>
        <v/>
      </c>
      <c r="C47" s="7">
        <f t="shared" si="0"/>
        <v>1000</v>
      </c>
      <c r="D47" s="1">
        <v>252</v>
      </c>
      <c r="E47" s="1">
        <f t="shared" si="1"/>
        <v>38</v>
      </c>
      <c r="F47" s="8">
        <v>13.65</v>
      </c>
      <c r="G47" s="9">
        <f t="shared" si="4"/>
        <v>1.019481898</v>
      </c>
      <c r="H47" s="9"/>
      <c r="I47" s="9"/>
      <c r="J47" s="9"/>
      <c r="K47" s="10">
        <f t="shared" si="5"/>
        <v>19.481898000000001</v>
      </c>
      <c r="L47" s="1">
        <f t="shared" si="2"/>
        <v>0</v>
      </c>
      <c r="M47" s="1">
        <f>IF(B47="Aniversário",VLOOKUP(A47,[1]Fluxo!C:F,4,FALSE)*C47,0)</f>
        <v>0</v>
      </c>
      <c r="N47" s="2">
        <f t="shared" si="3"/>
        <v>1019.481898</v>
      </c>
    </row>
    <row r="48" spans="1:14" x14ac:dyDescent="0.35">
      <c r="A48" s="6">
        <v>44988</v>
      </c>
      <c r="B48" s="1" t="str">
        <f>IFERROR(VLOOKUP(A48,[1]Fluxo!C:G,5,FALSE),"")</f>
        <v/>
      </c>
      <c r="C48" s="7">
        <f t="shared" si="0"/>
        <v>1000</v>
      </c>
      <c r="D48" s="1">
        <v>252</v>
      </c>
      <c r="E48" s="1">
        <f t="shared" si="1"/>
        <v>39</v>
      </c>
      <c r="F48" s="8">
        <v>13.65</v>
      </c>
      <c r="G48" s="9">
        <f t="shared" si="4"/>
        <v>1.0199996730000001</v>
      </c>
      <c r="H48" s="9"/>
      <c r="I48" s="9"/>
      <c r="J48" s="9"/>
      <c r="K48" s="10">
        <f t="shared" si="5"/>
        <v>19.999673000000001</v>
      </c>
      <c r="L48" s="1">
        <f t="shared" si="2"/>
        <v>0</v>
      </c>
      <c r="M48" s="1">
        <f>IF(B48="Aniversário",VLOOKUP(A48,[1]Fluxo!C:F,4,FALSE)*C48,0)</f>
        <v>0</v>
      </c>
      <c r="N48" s="2">
        <f t="shared" si="3"/>
        <v>1019.999673</v>
      </c>
    </row>
    <row r="49" spans="1:14" x14ac:dyDescent="0.35">
      <c r="A49" s="6">
        <v>44991</v>
      </c>
      <c r="B49" s="1" t="str">
        <f>IFERROR(VLOOKUP(A49,[1]Fluxo!C:G,5,FALSE),"")</f>
        <v/>
      </c>
      <c r="C49" s="7">
        <f t="shared" si="0"/>
        <v>1000</v>
      </c>
      <c r="D49" s="1">
        <v>252</v>
      </c>
      <c r="E49" s="1">
        <f t="shared" si="1"/>
        <v>40</v>
      </c>
      <c r="F49" s="8">
        <v>13.65</v>
      </c>
      <c r="G49" s="9">
        <f t="shared" si="4"/>
        <v>1.02051771</v>
      </c>
      <c r="H49" s="9"/>
      <c r="I49" s="9"/>
      <c r="J49" s="9"/>
      <c r="K49" s="10">
        <f t="shared" si="5"/>
        <v>20.517710000000001</v>
      </c>
      <c r="L49" s="1">
        <f t="shared" si="2"/>
        <v>0</v>
      </c>
      <c r="M49" s="1">
        <f>IF(B49="Aniversário",VLOOKUP(A49,[1]Fluxo!C:F,4,FALSE)*C49,0)</f>
        <v>0</v>
      </c>
      <c r="N49" s="2">
        <f t="shared" si="3"/>
        <v>1020.51771</v>
      </c>
    </row>
    <row r="50" spans="1:14" x14ac:dyDescent="0.35">
      <c r="A50" s="6">
        <v>44992</v>
      </c>
      <c r="B50" s="1" t="str">
        <f>IFERROR(VLOOKUP(A50,[1]Fluxo!C:G,5,FALSE),"")</f>
        <v/>
      </c>
      <c r="C50" s="7">
        <f t="shared" si="0"/>
        <v>1000</v>
      </c>
      <c r="D50" s="1">
        <v>252</v>
      </c>
      <c r="E50" s="1">
        <f t="shared" si="1"/>
        <v>41</v>
      </c>
      <c r="F50" s="8">
        <v>13.65</v>
      </c>
      <c r="G50" s="9">
        <f t="shared" si="4"/>
        <v>1.0210360110000001</v>
      </c>
      <c r="H50" s="9"/>
      <c r="I50" s="9"/>
      <c r="J50" s="9"/>
      <c r="K50" s="10">
        <f t="shared" si="5"/>
        <v>21.036010999999998</v>
      </c>
      <c r="L50" s="1">
        <f t="shared" si="2"/>
        <v>0</v>
      </c>
      <c r="M50" s="1">
        <f>IF(B50="Aniversário",VLOOKUP(A50,[1]Fluxo!C:F,4,FALSE)*C50,0)</f>
        <v>0</v>
      </c>
      <c r="N50" s="2">
        <f t="shared" si="3"/>
        <v>1021.036011</v>
      </c>
    </row>
    <row r="51" spans="1:14" x14ac:dyDescent="0.35">
      <c r="A51" s="6">
        <v>44993</v>
      </c>
      <c r="B51" s="1" t="str">
        <f>IFERROR(VLOOKUP(A51,[1]Fluxo!C:G,5,FALSE),"")</f>
        <v/>
      </c>
      <c r="C51" s="7">
        <f t="shared" si="0"/>
        <v>1000</v>
      </c>
      <c r="D51" s="1">
        <v>252</v>
      </c>
      <c r="E51" s="1">
        <f t="shared" si="1"/>
        <v>42</v>
      </c>
      <c r="F51" s="8">
        <v>13.65</v>
      </c>
      <c r="G51" s="9">
        <f t="shared" si="4"/>
        <v>1.021554576</v>
      </c>
      <c r="H51" s="9"/>
      <c r="I51" s="9"/>
      <c r="J51" s="9"/>
      <c r="K51" s="10">
        <f t="shared" si="5"/>
        <v>21.554576000000001</v>
      </c>
      <c r="L51" s="1">
        <f t="shared" si="2"/>
        <v>0</v>
      </c>
      <c r="M51" s="1">
        <f>IF(B51="Aniversário",VLOOKUP(A51,[1]Fluxo!C:F,4,FALSE)*C51,0)</f>
        <v>0</v>
      </c>
      <c r="N51" s="2">
        <f t="shared" si="3"/>
        <v>1021.554576</v>
      </c>
    </row>
    <row r="52" spans="1:14" x14ac:dyDescent="0.35">
      <c r="A52" s="6">
        <v>44994</v>
      </c>
      <c r="B52" s="1" t="str">
        <f>IFERROR(VLOOKUP(A52,[1]Fluxo!C:G,5,FALSE),"")</f>
        <v/>
      </c>
      <c r="C52" s="7">
        <f t="shared" si="0"/>
        <v>1000</v>
      </c>
      <c r="D52" s="1">
        <v>252</v>
      </c>
      <c r="E52" s="1">
        <f t="shared" si="1"/>
        <v>43</v>
      </c>
      <c r="F52" s="8">
        <v>13.65</v>
      </c>
      <c r="G52" s="9">
        <f t="shared" si="4"/>
        <v>1.022073403</v>
      </c>
      <c r="H52" s="9"/>
      <c r="I52" s="9"/>
      <c r="J52" s="9"/>
      <c r="K52" s="10">
        <f t="shared" si="5"/>
        <v>22.073402999999999</v>
      </c>
      <c r="L52" s="1">
        <f t="shared" si="2"/>
        <v>0</v>
      </c>
      <c r="M52" s="1">
        <f>IF(B52="Aniversário",VLOOKUP(A52,[1]Fluxo!C:F,4,FALSE)*C52,0)</f>
        <v>0</v>
      </c>
      <c r="N52" s="2">
        <f t="shared" si="3"/>
        <v>1022.073403</v>
      </c>
    </row>
    <row r="53" spans="1:14" x14ac:dyDescent="0.35">
      <c r="A53" s="6">
        <v>44995</v>
      </c>
      <c r="B53" s="1" t="str">
        <f>IFERROR(VLOOKUP(A53,[1]Fluxo!C:G,5,FALSE),"")</f>
        <v/>
      </c>
      <c r="C53" s="7">
        <f t="shared" si="0"/>
        <v>1000</v>
      </c>
      <c r="D53" s="1">
        <v>252</v>
      </c>
      <c r="E53" s="1">
        <f t="shared" si="1"/>
        <v>44</v>
      </c>
      <c r="F53" s="8">
        <v>13.65</v>
      </c>
      <c r="G53" s="9">
        <f t="shared" si="4"/>
        <v>1.022592494</v>
      </c>
      <c r="H53" s="9"/>
      <c r="I53" s="9"/>
      <c r="J53" s="9"/>
      <c r="K53" s="10">
        <f t="shared" si="5"/>
        <v>22.592493999999999</v>
      </c>
      <c r="L53" s="1">
        <f t="shared" si="2"/>
        <v>0</v>
      </c>
      <c r="M53" s="1">
        <f>IF(B53="Aniversário",VLOOKUP(A53,[1]Fluxo!C:F,4,FALSE)*C53,0)</f>
        <v>0</v>
      </c>
      <c r="N53" s="2">
        <f t="shared" si="3"/>
        <v>1022.592494</v>
      </c>
    </row>
    <row r="54" spans="1:14" x14ac:dyDescent="0.35">
      <c r="A54" s="6">
        <v>44998</v>
      </c>
      <c r="B54" s="1" t="str">
        <f>IFERROR(VLOOKUP(A54,[1]Fluxo!C:G,5,FALSE),"")</f>
        <v/>
      </c>
      <c r="C54" s="7">
        <f t="shared" si="0"/>
        <v>1000</v>
      </c>
      <c r="D54" s="1">
        <v>252</v>
      </c>
      <c r="E54" s="1">
        <f t="shared" si="1"/>
        <v>45</v>
      </c>
      <c r="F54" s="8">
        <v>13.65</v>
      </c>
      <c r="G54" s="9">
        <f t="shared" si="4"/>
        <v>1.023111849</v>
      </c>
      <c r="H54" s="9"/>
      <c r="I54" s="9"/>
      <c r="J54" s="9"/>
      <c r="K54" s="10">
        <f t="shared" si="5"/>
        <v>23.111848999999999</v>
      </c>
      <c r="L54" s="1">
        <f t="shared" si="2"/>
        <v>0</v>
      </c>
      <c r="M54" s="1">
        <f>IF(B54="Aniversário",VLOOKUP(A54,[1]Fluxo!C:F,4,FALSE)*C54,0)</f>
        <v>0</v>
      </c>
      <c r="N54" s="2">
        <f t="shared" si="3"/>
        <v>1023.111849</v>
      </c>
    </row>
    <row r="55" spans="1:14" x14ac:dyDescent="0.35">
      <c r="A55" s="6">
        <v>44999</v>
      </c>
      <c r="B55" s="1" t="str">
        <f>IFERROR(VLOOKUP(A55,[1]Fluxo!C:G,5,FALSE),"")</f>
        <v/>
      </c>
      <c r="C55" s="7">
        <f t="shared" si="0"/>
        <v>1000</v>
      </c>
      <c r="D55" s="1">
        <v>252</v>
      </c>
      <c r="E55" s="1">
        <f t="shared" si="1"/>
        <v>46</v>
      </c>
      <c r="F55" s="8">
        <v>13.65</v>
      </c>
      <c r="G55" s="9">
        <f t="shared" si="4"/>
        <v>1.023631467</v>
      </c>
      <c r="H55" s="9"/>
      <c r="I55" s="9"/>
      <c r="J55" s="9"/>
      <c r="K55" s="10">
        <f t="shared" si="5"/>
        <v>23.631467000000001</v>
      </c>
      <c r="L55" s="1">
        <f t="shared" si="2"/>
        <v>0</v>
      </c>
      <c r="M55" s="1">
        <f>IF(B55="Aniversário",VLOOKUP(A55,[1]Fluxo!C:F,4,FALSE)*C55,0)</f>
        <v>0</v>
      </c>
      <c r="N55" s="2">
        <f t="shared" si="3"/>
        <v>1023.631467</v>
      </c>
    </row>
    <row r="56" spans="1:14" x14ac:dyDescent="0.35">
      <c r="A56" s="6">
        <v>45000</v>
      </c>
      <c r="B56" s="1" t="str">
        <f>IFERROR(VLOOKUP(A56,[1]Fluxo!C:G,5,FALSE),"")</f>
        <v/>
      </c>
      <c r="C56" s="7">
        <f t="shared" si="0"/>
        <v>1000</v>
      </c>
      <c r="D56" s="1">
        <v>252</v>
      </c>
      <c r="E56" s="1">
        <f t="shared" si="1"/>
        <v>47</v>
      </c>
      <c r="F56" s="8">
        <v>13.65</v>
      </c>
      <c r="G56" s="9">
        <f t="shared" si="4"/>
        <v>1.0241513499999999</v>
      </c>
      <c r="H56" s="9"/>
      <c r="I56" s="9"/>
      <c r="J56" s="9"/>
      <c r="K56" s="10">
        <f t="shared" si="5"/>
        <v>24.15134999</v>
      </c>
      <c r="L56" s="1">
        <f t="shared" si="2"/>
        <v>0</v>
      </c>
      <c r="M56" s="1">
        <f>IF(B56="Aniversário",VLOOKUP(A56,[1]Fluxo!C:F,4,FALSE)*C56,0)</f>
        <v>0</v>
      </c>
      <c r="N56" s="2">
        <f t="shared" si="3"/>
        <v>1024.15134999</v>
      </c>
    </row>
    <row r="57" spans="1:14" x14ac:dyDescent="0.35">
      <c r="A57" s="6">
        <v>45001</v>
      </c>
      <c r="B57" s="1" t="str">
        <f>IFERROR(VLOOKUP(A57,[1]Fluxo!C:G,5,FALSE),"")</f>
        <v/>
      </c>
      <c r="C57" s="7">
        <f t="shared" si="0"/>
        <v>1000</v>
      </c>
      <c r="D57" s="1">
        <v>252</v>
      </c>
      <c r="E57" s="1">
        <f t="shared" si="1"/>
        <v>48</v>
      </c>
      <c r="F57" s="8">
        <v>13.65</v>
      </c>
      <c r="G57" s="9">
        <f t="shared" si="4"/>
        <v>1.0246714960000001</v>
      </c>
      <c r="H57" s="9"/>
      <c r="I57" s="9"/>
      <c r="J57" s="9"/>
      <c r="K57" s="10">
        <f t="shared" si="5"/>
        <v>24.671496000000001</v>
      </c>
      <c r="L57" s="1">
        <f t="shared" si="2"/>
        <v>0</v>
      </c>
      <c r="M57" s="1">
        <f>IF(B57="Aniversário",VLOOKUP(A57,[1]Fluxo!C:F,4,FALSE)*C57,0)</f>
        <v>0</v>
      </c>
      <c r="N57" s="2">
        <f t="shared" si="3"/>
        <v>1024.6714959999999</v>
      </c>
    </row>
    <row r="58" spans="1:14" x14ac:dyDescent="0.35">
      <c r="A58" s="6">
        <v>45002</v>
      </c>
      <c r="B58" s="1" t="str">
        <f>IFERROR(VLOOKUP(A58,[1]Fluxo!C:G,5,FALSE),"")</f>
        <v/>
      </c>
      <c r="C58" s="7">
        <f t="shared" si="0"/>
        <v>1000</v>
      </c>
      <c r="D58" s="1">
        <v>252</v>
      </c>
      <c r="E58" s="1">
        <f t="shared" si="1"/>
        <v>49</v>
      </c>
      <c r="F58" s="8">
        <v>13.65</v>
      </c>
      <c r="G58" s="9">
        <f t="shared" si="4"/>
        <v>1.0251919060000001</v>
      </c>
      <c r="H58" s="9"/>
      <c r="I58" s="9"/>
      <c r="J58" s="9"/>
      <c r="K58" s="10">
        <f t="shared" si="5"/>
        <v>25.191905999999999</v>
      </c>
      <c r="L58" s="1">
        <f t="shared" si="2"/>
        <v>0</v>
      </c>
      <c r="M58" s="1">
        <f>IF(B58="Aniversário",VLOOKUP(A58,[1]Fluxo!C:F,4,FALSE)*C58,0)</f>
        <v>0</v>
      </c>
      <c r="N58" s="2">
        <f t="shared" si="3"/>
        <v>1025.191906</v>
      </c>
    </row>
    <row r="59" spans="1:14" x14ac:dyDescent="0.35">
      <c r="A59" s="6">
        <v>45005</v>
      </c>
      <c r="B59" s="1" t="str">
        <f>IFERROR(VLOOKUP(A59,[1]Fluxo!C:G,5,FALSE),"")</f>
        <v/>
      </c>
      <c r="C59" s="7">
        <f t="shared" si="0"/>
        <v>1000</v>
      </c>
      <c r="D59" s="1">
        <v>252</v>
      </c>
      <c r="E59" s="1">
        <f t="shared" si="1"/>
        <v>50</v>
      </c>
      <c r="F59" s="8">
        <v>13.65</v>
      </c>
      <c r="G59" s="9">
        <f t="shared" si="4"/>
        <v>1.0257125810000001</v>
      </c>
      <c r="H59" s="9"/>
      <c r="I59" s="9"/>
      <c r="J59" s="9"/>
      <c r="K59" s="10">
        <f t="shared" si="5"/>
        <v>25.712581</v>
      </c>
      <c r="L59" s="1">
        <f t="shared" si="2"/>
        <v>0</v>
      </c>
      <c r="M59" s="1">
        <f>IF(B59="Aniversário",VLOOKUP(A59,[1]Fluxo!C:F,4,FALSE)*C59,0)</f>
        <v>0</v>
      </c>
      <c r="N59" s="2">
        <f t="shared" si="3"/>
        <v>1025.712581</v>
      </c>
    </row>
    <row r="60" spans="1:14" x14ac:dyDescent="0.35">
      <c r="A60" s="6">
        <v>45006</v>
      </c>
      <c r="B60" s="1" t="str">
        <f>IFERROR(VLOOKUP(A60,[1]Fluxo!C:G,5,FALSE),"")</f>
        <v/>
      </c>
      <c r="C60" s="7">
        <f t="shared" si="0"/>
        <v>1000</v>
      </c>
      <c r="D60" s="1">
        <v>252</v>
      </c>
      <c r="E60" s="1">
        <f t="shared" si="1"/>
        <v>51</v>
      </c>
      <c r="F60" s="8">
        <v>13.65</v>
      </c>
      <c r="G60" s="9">
        <f t="shared" si="4"/>
        <v>1.026233521</v>
      </c>
      <c r="H60" s="9"/>
      <c r="I60" s="9"/>
      <c r="J60" s="9"/>
      <c r="K60" s="10">
        <f t="shared" si="5"/>
        <v>26.233521</v>
      </c>
      <c r="L60" s="1">
        <f t="shared" si="2"/>
        <v>0</v>
      </c>
      <c r="M60" s="1">
        <f>IF(B60="Aniversário",VLOOKUP(A60,[1]Fluxo!C:F,4,FALSE)*C60,0)</f>
        <v>0</v>
      </c>
      <c r="N60" s="2">
        <f t="shared" si="3"/>
        <v>1026.2335210000001</v>
      </c>
    </row>
    <row r="61" spans="1:14" x14ac:dyDescent="0.35">
      <c r="A61" s="6">
        <v>45007</v>
      </c>
      <c r="B61" s="1" t="str">
        <f>IFERROR(VLOOKUP(A61,[1]Fluxo!C:G,5,FALSE),"")</f>
        <v/>
      </c>
      <c r="C61" s="7">
        <f t="shared" si="0"/>
        <v>1000</v>
      </c>
      <c r="D61" s="1">
        <v>252</v>
      </c>
      <c r="E61" s="1">
        <f t="shared" si="1"/>
        <v>52</v>
      </c>
      <c r="F61" s="8">
        <v>13.65</v>
      </c>
      <c r="G61" s="9">
        <f t="shared" si="4"/>
        <v>1.0267547239999999</v>
      </c>
      <c r="H61" s="9"/>
      <c r="I61" s="9"/>
      <c r="J61" s="9"/>
      <c r="K61" s="10">
        <f t="shared" si="5"/>
        <v>26.754723989999999</v>
      </c>
      <c r="L61" s="1">
        <f t="shared" si="2"/>
        <v>0</v>
      </c>
      <c r="M61" s="1">
        <f>IF(B61="Aniversário",VLOOKUP(A61,[1]Fluxo!C:F,4,FALSE)*C61,0)</f>
        <v>0</v>
      </c>
      <c r="N61" s="2">
        <f t="shared" si="3"/>
        <v>1026.75472399</v>
      </c>
    </row>
    <row r="62" spans="1:14" x14ac:dyDescent="0.35">
      <c r="A62" s="6">
        <v>45008</v>
      </c>
      <c r="B62" s="1" t="str">
        <f>IFERROR(VLOOKUP(A62,[1]Fluxo!C:G,5,FALSE),"")</f>
        <v/>
      </c>
      <c r="C62" s="7">
        <f t="shared" si="0"/>
        <v>1000</v>
      </c>
      <c r="D62" s="1">
        <v>252</v>
      </c>
      <c r="E62" s="1">
        <f t="shared" si="1"/>
        <v>53</v>
      </c>
      <c r="F62" s="8">
        <v>13.65</v>
      </c>
      <c r="G62" s="9">
        <f t="shared" si="4"/>
        <v>1.0272761930000001</v>
      </c>
      <c r="H62" s="9"/>
      <c r="I62" s="9"/>
      <c r="J62" s="9"/>
      <c r="K62" s="10">
        <f t="shared" si="5"/>
        <v>27.276192999999999</v>
      </c>
      <c r="L62" s="1">
        <f t="shared" si="2"/>
        <v>0</v>
      </c>
      <c r="M62" s="1">
        <f>IF(B62="Aniversário",VLOOKUP(A62,[1]Fluxo!C:F,4,FALSE)*C62,0)</f>
        <v>0</v>
      </c>
      <c r="N62" s="2">
        <f t="shared" si="3"/>
        <v>1027.2761929999999</v>
      </c>
    </row>
    <row r="63" spans="1:14" x14ac:dyDescent="0.35">
      <c r="A63" s="6">
        <v>45009</v>
      </c>
      <c r="B63" s="1" t="str">
        <f>IFERROR(VLOOKUP(A63,[1]Fluxo!C:G,5,FALSE),"")</f>
        <v/>
      </c>
      <c r="C63" s="7">
        <f t="shared" si="0"/>
        <v>1000</v>
      </c>
      <c r="D63" s="1">
        <v>252</v>
      </c>
      <c r="E63" s="1">
        <f t="shared" si="1"/>
        <v>54</v>
      </c>
      <c r="F63" s="8">
        <v>13.65</v>
      </c>
      <c r="G63" s="9">
        <f t="shared" si="4"/>
        <v>1.0277979260000001</v>
      </c>
      <c r="H63" s="9"/>
      <c r="I63" s="9"/>
      <c r="J63" s="9"/>
      <c r="K63" s="10">
        <f t="shared" si="5"/>
        <v>27.797926</v>
      </c>
      <c r="L63" s="1">
        <f t="shared" si="2"/>
        <v>0</v>
      </c>
      <c r="M63" s="1">
        <f>IF(B63="Aniversário",VLOOKUP(A63,[1]Fluxo!C:F,4,FALSE)*C63,0)</f>
        <v>0</v>
      </c>
      <c r="N63" s="2">
        <f t="shared" si="3"/>
        <v>1027.797926</v>
      </c>
    </row>
    <row r="64" spans="1:14" x14ac:dyDescent="0.35">
      <c r="A64" s="6">
        <v>45012</v>
      </c>
      <c r="B64" s="1" t="str">
        <f>IFERROR(VLOOKUP(A64,[1]Fluxo!C:G,5,FALSE),"")</f>
        <v/>
      </c>
      <c r="C64" s="7">
        <f t="shared" si="0"/>
        <v>1000</v>
      </c>
      <c r="D64" s="1">
        <v>252</v>
      </c>
      <c r="E64" s="1">
        <f t="shared" si="1"/>
        <v>55</v>
      </c>
      <c r="F64" s="8">
        <v>13.65</v>
      </c>
      <c r="G64" s="9">
        <f t="shared" si="4"/>
        <v>1.0283199249999999</v>
      </c>
      <c r="H64" s="9"/>
      <c r="I64" s="9"/>
      <c r="J64" s="9"/>
      <c r="K64" s="10">
        <f t="shared" si="5"/>
        <v>28.319924990000001</v>
      </c>
      <c r="L64" s="1">
        <f t="shared" si="2"/>
        <v>0</v>
      </c>
      <c r="M64" s="1">
        <f>IF(B64="Aniversário",VLOOKUP(A64,[1]Fluxo!C:F,4,FALSE)*C64,0)</f>
        <v>0</v>
      </c>
      <c r="N64" s="2">
        <f t="shared" si="3"/>
        <v>1028.3199249899999</v>
      </c>
    </row>
    <row r="65" spans="1:14" x14ac:dyDescent="0.35">
      <c r="A65" s="6">
        <v>45013</v>
      </c>
      <c r="B65" s="1" t="str">
        <f>IFERROR(VLOOKUP(A65,[1]Fluxo!C:G,5,FALSE),"")</f>
        <v/>
      </c>
      <c r="C65" s="7">
        <f t="shared" si="0"/>
        <v>1000</v>
      </c>
      <c r="D65" s="1">
        <v>252</v>
      </c>
      <c r="E65" s="1">
        <f t="shared" si="1"/>
        <v>56</v>
      </c>
      <c r="F65" s="8">
        <v>13.65</v>
      </c>
      <c r="G65" s="9">
        <f t="shared" si="4"/>
        <v>1.028842188</v>
      </c>
      <c r="H65" s="9"/>
      <c r="I65" s="9"/>
      <c r="J65" s="9"/>
      <c r="K65" s="10">
        <f t="shared" si="5"/>
        <v>28.842188</v>
      </c>
      <c r="L65" s="1">
        <f t="shared" si="2"/>
        <v>0</v>
      </c>
      <c r="M65" s="1">
        <f>IF(B65="Aniversário",VLOOKUP(A65,[1]Fluxo!C:F,4,FALSE)*C65,0)</f>
        <v>0</v>
      </c>
      <c r="N65" s="2">
        <f t="shared" si="3"/>
        <v>1028.8421880000001</v>
      </c>
    </row>
    <row r="66" spans="1:14" x14ac:dyDescent="0.35">
      <c r="A66" s="6">
        <v>45014</v>
      </c>
      <c r="B66" s="1">
        <f>IFERROR(VLOOKUP(A66,[1]Fluxo!C:G,5,FALSE),"")</f>
        <v>0</v>
      </c>
      <c r="C66" s="7">
        <f t="shared" si="0"/>
        <v>1000</v>
      </c>
      <c r="D66" s="1">
        <v>252</v>
      </c>
      <c r="E66" s="1">
        <f t="shared" si="1"/>
        <v>57</v>
      </c>
      <c r="F66" s="8">
        <v>13.65</v>
      </c>
      <c r="G66" s="9">
        <f t="shared" si="4"/>
        <v>1.029364717</v>
      </c>
      <c r="H66" s="9"/>
      <c r="I66" s="9"/>
      <c r="J66" s="9"/>
      <c r="K66" s="10">
        <f t="shared" si="5"/>
        <v>29.364716999999999</v>
      </c>
      <c r="L66" s="1">
        <f t="shared" si="2"/>
        <v>0</v>
      </c>
      <c r="M66" s="1">
        <f>IF(B66="Aniversário",VLOOKUP(A66,[1]Fluxo!C:F,4,FALSE)*C66,0)</f>
        <v>0</v>
      </c>
      <c r="N66" s="2">
        <f t="shared" si="3"/>
        <v>1029.3647169999999</v>
      </c>
    </row>
    <row r="67" spans="1:14" x14ac:dyDescent="0.35">
      <c r="A67" s="6">
        <v>45015</v>
      </c>
      <c r="B67" s="1" t="str">
        <f>IFERROR(VLOOKUP(A67,[1]Fluxo!C:G,5,FALSE),"")</f>
        <v/>
      </c>
      <c r="C67" s="7">
        <f t="shared" si="0"/>
        <v>1000</v>
      </c>
      <c r="D67" s="1">
        <v>252</v>
      </c>
      <c r="E67" s="1">
        <f t="shared" si="1"/>
        <v>58</v>
      </c>
      <c r="F67" s="8">
        <v>13.65</v>
      </c>
      <c r="G67" s="9">
        <f t="shared" si="4"/>
        <v>1.0298875110000001</v>
      </c>
      <c r="H67" s="9"/>
      <c r="I67" s="9"/>
      <c r="J67" s="9"/>
      <c r="K67" s="10">
        <f t="shared" si="5"/>
        <v>29.887511</v>
      </c>
      <c r="L67" s="1">
        <f t="shared" si="2"/>
        <v>0</v>
      </c>
      <c r="M67" s="1">
        <f>IF(B67="Aniversário",VLOOKUP(A67,[1]Fluxo!C:F,4,FALSE)*C67,0)</f>
        <v>0</v>
      </c>
      <c r="N67" s="2">
        <f t="shared" si="3"/>
        <v>1029.8875109999999</v>
      </c>
    </row>
    <row r="68" spans="1:14" x14ac:dyDescent="0.35">
      <c r="A68" s="6">
        <v>45016</v>
      </c>
      <c r="B68" s="1" t="str">
        <f>IFERROR(VLOOKUP(A68,[1]Fluxo!C:G,5,FALSE),"")</f>
        <v/>
      </c>
      <c r="C68" s="7">
        <f t="shared" si="0"/>
        <v>1000</v>
      </c>
      <c r="D68" s="1">
        <v>252</v>
      </c>
      <c r="E68" s="1">
        <f t="shared" si="1"/>
        <v>59</v>
      </c>
      <c r="F68" s="8">
        <v>13.65</v>
      </c>
      <c r="G68" s="9">
        <f t="shared" si="4"/>
        <v>1.030410571</v>
      </c>
      <c r="H68" s="9"/>
      <c r="I68" s="9"/>
      <c r="J68" s="9"/>
      <c r="K68" s="10">
        <f t="shared" si="5"/>
        <v>30.410571000000001</v>
      </c>
      <c r="L68" s="1">
        <f t="shared" si="2"/>
        <v>0</v>
      </c>
      <c r="M68" s="1">
        <f>IF(B68="Aniversário",VLOOKUP(A68,[1]Fluxo!C:F,4,FALSE)*C68,0)</f>
        <v>0</v>
      </c>
      <c r="N68" s="2">
        <f t="shared" si="3"/>
        <v>1030.4105709999999</v>
      </c>
    </row>
    <row r="69" spans="1:14" x14ac:dyDescent="0.35">
      <c r="A69" s="6">
        <v>45019</v>
      </c>
      <c r="B69" s="1" t="str">
        <f>IFERROR(VLOOKUP(A69,[1]Fluxo!C:G,5,FALSE),"")</f>
        <v/>
      </c>
      <c r="C69" s="7">
        <f t="shared" si="0"/>
        <v>1000</v>
      </c>
      <c r="D69" s="1">
        <v>252</v>
      </c>
      <c r="E69" s="1">
        <f t="shared" si="1"/>
        <v>60</v>
      </c>
      <c r="F69" s="8">
        <v>13.65</v>
      </c>
      <c r="G69" s="9">
        <f t="shared" si="4"/>
        <v>1.0309338960000001</v>
      </c>
      <c r="H69" s="9"/>
      <c r="I69" s="9"/>
      <c r="J69" s="9"/>
      <c r="K69" s="10">
        <f t="shared" si="5"/>
        <v>30.933896000000001</v>
      </c>
      <c r="L69" s="1">
        <f t="shared" si="2"/>
        <v>0</v>
      </c>
      <c r="M69" s="1">
        <f>IF(B69="Aniversário",VLOOKUP(A69,[1]Fluxo!C:F,4,FALSE)*C69,0)</f>
        <v>0</v>
      </c>
      <c r="N69" s="2">
        <f t="shared" si="3"/>
        <v>1030.933896</v>
      </c>
    </row>
    <row r="70" spans="1:14" x14ac:dyDescent="0.35">
      <c r="A70" s="6">
        <v>45020</v>
      </c>
      <c r="B70" s="1" t="str">
        <f>IFERROR(VLOOKUP(A70,[1]Fluxo!C:G,5,FALSE),"")</f>
        <v/>
      </c>
      <c r="C70" s="7">
        <f t="shared" si="0"/>
        <v>1000</v>
      </c>
      <c r="D70" s="1">
        <v>252</v>
      </c>
      <c r="E70" s="1">
        <f t="shared" si="1"/>
        <v>61</v>
      </c>
      <c r="F70" s="8">
        <v>13.65</v>
      </c>
      <c r="G70" s="9">
        <f t="shared" si="4"/>
        <v>1.031457487</v>
      </c>
      <c r="H70" s="9"/>
      <c r="I70" s="9"/>
      <c r="J70" s="9"/>
      <c r="K70" s="10">
        <f t="shared" si="5"/>
        <v>31.457487</v>
      </c>
      <c r="L70" s="1">
        <f t="shared" si="2"/>
        <v>0</v>
      </c>
      <c r="M70" s="1">
        <f>IF(B70="Aniversário",VLOOKUP(A70,[1]Fluxo!C:F,4,FALSE)*C70,0)</f>
        <v>0</v>
      </c>
      <c r="N70" s="2">
        <f t="shared" si="3"/>
        <v>1031.4574869999999</v>
      </c>
    </row>
    <row r="71" spans="1:14" x14ac:dyDescent="0.35">
      <c r="A71" s="6">
        <v>45021</v>
      </c>
      <c r="B71" s="1" t="str">
        <f>IFERROR(VLOOKUP(A71,[1]Fluxo!C:G,5,FALSE),"")</f>
        <v/>
      </c>
      <c r="C71" s="7">
        <f t="shared" si="0"/>
        <v>1000</v>
      </c>
      <c r="D71" s="1">
        <v>252</v>
      </c>
      <c r="E71" s="1">
        <f t="shared" si="1"/>
        <v>62</v>
      </c>
      <c r="F71" s="8">
        <v>13.65</v>
      </c>
      <c r="G71" s="9">
        <f t="shared" si="4"/>
        <v>1.0319813440000001</v>
      </c>
      <c r="H71" s="9"/>
      <c r="I71" s="9"/>
      <c r="J71" s="9"/>
      <c r="K71" s="10">
        <f t="shared" si="5"/>
        <v>31.981344</v>
      </c>
      <c r="L71" s="1">
        <f t="shared" si="2"/>
        <v>0</v>
      </c>
      <c r="M71" s="1">
        <f>IF(B71="Aniversário",VLOOKUP(A71,[1]Fluxo!C:F,4,FALSE)*C71,0)</f>
        <v>0</v>
      </c>
      <c r="N71" s="2">
        <f t="shared" si="3"/>
        <v>1031.981344</v>
      </c>
    </row>
    <row r="72" spans="1:14" x14ac:dyDescent="0.35">
      <c r="A72" s="6">
        <v>45022</v>
      </c>
      <c r="B72" s="1" t="str">
        <f>IFERROR(VLOOKUP(A72,[1]Fluxo!C:G,5,FALSE),"")</f>
        <v/>
      </c>
      <c r="C72" s="7">
        <f t="shared" si="0"/>
        <v>1000</v>
      </c>
      <c r="D72" s="1">
        <v>252</v>
      </c>
      <c r="E72" s="1">
        <f t="shared" si="1"/>
        <v>63</v>
      </c>
      <c r="F72" s="8">
        <v>13.65</v>
      </c>
      <c r="G72" s="9">
        <f t="shared" si="4"/>
        <v>1.032505467</v>
      </c>
      <c r="H72" s="9"/>
      <c r="I72" s="9"/>
      <c r="J72" s="9"/>
      <c r="K72" s="10">
        <f t="shared" si="5"/>
        <v>32.505467000000003</v>
      </c>
      <c r="L72" s="1">
        <f t="shared" si="2"/>
        <v>0</v>
      </c>
      <c r="M72" s="1">
        <f>IF(B72="Aniversário",VLOOKUP(A72,[1]Fluxo!C:F,4,FALSE)*C72,0)</f>
        <v>0</v>
      </c>
      <c r="N72" s="2">
        <f t="shared" si="3"/>
        <v>1032.505467</v>
      </c>
    </row>
    <row r="73" spans="1:14" x14ac:dyDescent="0.35">
      <c r="A73" s="6">
        <v>45026</v>
      </c>
      <c r="B73" s="1" t="str">
        <f>IFERROR(VLOOKUP(A73,[1]Fluxo!C:G,5,FALSE),"")</f>
        <v/>
      </c>
      <c r="C73" s="7">
        <f t="shared" si="0"/>
        <v>1000</v>
      </c>
      <c r="D73" s="1">
        <v>252</v>
      </c>
      <c r="E73" s="1">
        <f t="shared" si="1"/>
        <v>64</v>
      </c>
      <c r="F73" s="8">
        <v>13.65</v>
      </c>
      <c r="G73" s="9">
        <f t="shared" si="4"/>
        <v>1.0330298570000001</v>
      </c>
      <c r="H73" s="9"/>
      <c r="I73" s="9"/>
      <c r="J73" s="9"/>
      <c r="K73" s="10">
        <f t="shared" si="5"/>
        <v>33.029857</v>
      </c>
      <c r="L73" s="1">
        <f t="shared" si="2"/>
        <v>0</v>
      </c>
      <c r="M73" s="1">
        <f>IF(B73="Aniversário",VLOOKUP(A73,[1]Fluxo!C:F,4,FALSE)*C73,0)</f>
        <v>0</v>
      </c>
      <c r="N73" s="2">
        <f t="shared" si="3"/>
        <v>1033.029857</v>
      </c>
    </row>
    <row r="74" spans="1:14" x14ac:dyDescent="0.35">
      <c r="A74" s="6">
        <v>45027</v>
      </c>
      <c r="B74" s="1" t="str">
        <f>IFERROR(VLOOKUP(A74,[1]Fluxo!C:G,5,FALSE),"")</f>
        <v/>
      </c>
      <c r="C74" s="7">
        <f t="shared" ref="C74:C137" si="6">IF(B73="Incorporação",K73+C73-M73,C73-M73)</f>
        <v>1000</v>
      </c>
      <c r="D74" s="1">
        <v>252</v>
      </c>
      <c r="E74" s="1">
        <f t="shared" ref="E74:E137" si="7">IF(OR(B73="Aniversário",B73="Incorporação"),1,E73+1)</f>
        <v>65</v>
      </c>
      <c r="F74" s="8">
        <v>13.65</v>
      </c>
      <c r="G74" s="9">
        <f t="shared" si="4"/>
        <v>1.033554512</v>
      </c>
      <c r="H74" s="9"/>
      <c r="I74" s="9"/>
      <c r="J74" s="9"/>
      <c r="K74" s="10">
        <f t="shared" si="5"/>
        <v>33.554512000000003</v>
      </c>
      <c r="L74" s="1">
        <f t="shared" ref="L74:L137" si="8">IF(B74="Aniversário",K74,0)</f>
        <v>0</v>
      </c>
      <c r="M74" s="1">
        <f>IF(B74="Aniversário",VLOOKUP(A74,[1]Fluxo!C:F,4,FALSE)*C74,0)</f>
        <v>0</v>
      </c>
      <c r="N74" s="2">
        <f t="shared" ref="N74:N137" si="9">C74+K74-L74-M74</f>
        <v>1033.5545119999999</v>
      </c>
    </row>
    <row r="75" spans="1:14" x14ac:dyDescent="0.35">
      <c r="A75" s="6">
        <v>45028</v>
      </c>
      <c r="B75" s="1" t="str">
        <f>IFERROR(VLOOKUP(A75,[1]Fluxo!C:G,5,FALSE),"")</f>
        <v/>
      </c>
      <c r="C75" s="7">
        <f t="shared" si="6"/>
        <v>1000</v>
      </c>
      <c r="D75" s="1">
        <v>252</v>
      </c>
      <c r="E75" s="1">
        <f t="shared" si="7"/>
        <v>66</v>
      </c>
      <c r="F75" s="8">
        <v>13.65</v>
      </c>
      <c r="G75" s="9">
        <f t="shared" ref="G75:G138" si="10">ROUND((1+F75/100)^(E75/D75),9)</f>
        <v>1.0340794339999999</v>
      </c>
      <c r="H75" s="9"/>
      <c r="I75" s="9"/>
      <c r="J75" s="9"/>
      <c r="K75" s="10">
        <f t="shared" ref="K75:K138" si="11">TRUNC(C75*(G75-1),8)</f>
        <v>34.079433989999998</v>
      </c>
      <c r="L75" s="1">
        <f t="shared" si="8"/>
        <v>0</v>
      </c>
      <c r="M75" s="1">
        <f>IF(B75="Aniversário",VLOOKUP(A75,[1]Fluxo!C:F,4,FALSE)*C75,0)</f>
        <v>0</v>
      </c>
      <c r="N75" s="2">
        <f t="shared" si="9"/>
        <v>1034.0794339900001</v>
      </c>
    </row>
    <row r="76" spans="1:14" x14ac:dyDescent="0.35">
      <c r="A76" s="6">
        <v>45029</v>
      </c>
      <c r="B76" s="1" t="str">
        <f>IFERROR(VLOOKUP(A76,[1]Fluxo!C:G,5,FALSE),"")</f>
        <v/>
      </c>
      <c r="C76" s="7">
        <f t="shared" si="6"/>
        <v>1000</v>
      </c>
      <c r="D76" s="1">
        <v>252</v>
      </c>
      <c r="E76" s="1">
        <f t="shared" si="7"/>
        <v>67</v>
      </c>
      <c r="F76" s="8">
        <v>13.65</v>
      </c>
      <c r="G76" s="9">
        <f t="shared" si="10"/>
        <v>1.0346046229999999</v>
      </c>
      <c r="H76" s="9"/>
      <c r="I76" s="9"/>
      <c r="J76" s="9"/>
      <c r="K76" s="10">
        <f t="shared" si="11"/>
        <v>34.604622990000003</v>
      </c>
      <c r="L76" s="1">
        <f t="shared" si="8"/>
        <v>0</v>
      </c>
      <c r="M76" s="1">
        <f>IF(B76="Aniversário",VLOOKUP(A76,[1]Fluxo!C:F,4,FALSE)*C76,0)</f>
        <v>0</v>
      </c>
      <c r="N76" s="2">
        <f t="shared" si="9"/>
        <v>1034.6046229900001</v>
      </c>
    </row>
    <row r="77" spans="1:14" x14ac:dyDescent="0.35">
      <c r="A77" s="6">
        <v>45030</v>
      </c>
      <c r="B77" s="1" t="str">
        <f>IFERROR(VLOOKUP(A77,[1]Fluxo!C:G,5,FALSE),"")</f>
        <v/>
      </c>
      <c r="C77" s="7">
        <f t="shared" si="6"/>
        <v>1000</v>
      </c>
      <c r="D77" s="1">
        <v>252</v>
      </c>
      <c r="E77" s="1">
        <f t="shared" si="7"/>
        <v>68</v>
      </c>
      <c r="F77" s="8">
        <v>13.65</v>
      </c>
      <c r="G77" s="9">
        <f t="shared" si="10"/>
        <v>1.0351300779999999</v>
      </c>
      <c r="H77" s="9"/>
      <c r="I77" s="9"/>
      <c r="J77" s="9"/>
      <c r="K77" s="10">
        <f t="shared" si="11"/>
        <v>35.130077989999997</v>
      </c>
      <c r="L77" s="1">
        <f t="shared" si="8"/>
        <v>0</v>
      </c>
      <c r="M77" s="1">
        <f>IF(B77="Aniversário",VLOOKUP(A77,[1]Fluxo!C:F,4,FALSE)*C77,0)</f>
        <v>0</v>
      </c>
      <c r="N77" s="2">
        <f t="shared" si="9"/>
        <v>1035.13007799</v>
      </c>
    </row>
    <row r="78" spans="1:14" x14ac:dyDescent="0.35">
      <c r="A78" s="6">
        <v>45033</v>
      </c>
      <c r="B78" s="1" t="str">
        <f>IFERROR(VLOOKUP(A78,[1]Fluxo!C:G,5,FALSE),"")</f>
        <v/>
      </c>
      <c r="C78" s="7">
        <f t="shared" si="6"/>
        <v>1000</v>
      </c>
      <c r="D78" s="1">
        <v>252</v>
      </c>
      <c r="E78" s="1">
        <f t="shared" si="7"/>
        <v>69</v>
      </c>
      <c r="F78" s="8">
        <v>13.65</v>
      </c>
      <c r="G78" s="9">
        <f t="shared" si="10"/>
        <v>1.0356558010000001</v>
      </c>
      <c r="H78" s="9"/>
      <c r="I78" s="9"/>
      <c r="J78" s="9"/>
      <c r="K78" s="10">
        <f t="shared" si="11"/>
        <v>35.655800999999997</v>
      </c>
      <c r="L78" s="1">
        <f t="shared" si="8"/>
        <v>0</v>
      </c>
      <c r="M78" s="1">
        <f>IF(B78="Aniversário",VLOOKUP(A78,[1]Fluxo!C:F,4,FALSE)*C78,0)</f>
        <v>0</v>
      </c>
      <c r="N78" s="2">
        <f t="shared" si="9"/>
        <v>1035.6558009999999</v>
      </c>
    </row>
    <row r="79" spans="1:14" x14ac:dyDescent="0.35">
      <c r="A79" s="6">
        <v>45034</v>
      </c>
      <c r="B79" s="1" t="str">
        <f>IFERROR(VLOOKUP(A79,[1]Fluxo!C:G,5,FALSE),"")</f>
        <v/>
      </c>
      <c r="C79" s="7">
        <f t="shared" si="6"/>
        <v>1000</v>
      </c>
      <c r="D79" s="1">
        <v>252</v>
      </c>
      <c r="E79" s="1">
        <f t="shared" si="7"/>
        <v>70</v>
      </c>
      <c r="F79" s="8">
        <v>13.65</v>
      </c>
      <c r="G79" s="9">
        <f t="shared" si="10"/>
        <v>1.0361817900000001</v>
      </c>
      <c r="H79" s="9"/>
      <c r="I79" s="9"/>
      <c r="J79" s="9"/>
      <c r="K79" s="10">
        <f t="shared" si="11"/>
        <v>36.181789999999999</v>
      </c>
      <c r="L79" s="1">
        <f t="shared" si="8"/>
        <v>0</v>
      </c>
      <c r="M79" s="1">
        <f>IF(B79="Aniversário",VLOOKUP(A79,[1]Fluxo!C:F,4,FALSE)*C79,0)</f>
        <v>0</v>
      </c>
      <c r="N79" s="2">
        <f t="shared" si="9"/>
        <v>1036.1817900000001</v>
      </c>
    </row>
    <row r="80" spans="1:14" x14ac:dyDescent="0.35">
      <c r="A80" s="6">
        <v>45035</v>
      </c>
      <c r="B80" s="1" t="str">
        <f>IFERROR(VLOOKUP(A80,[1]Fluxo!C:G,5,FALSE),"")</f>
        <v/>
      </c>
      <c r="C80" s="7">
        <f t="shared" si="6"/>
        <v>1000</v>
      </c>
      <c r="D80" s="1">
        <v>252</v>
      </c>
      <c r="E80" s="1">
        <f t="shared" si="7"/>
        <v>71</v>
      </c>
      <c r="F80" s="8">
        <v>13.65</v>
      </c>
      <c r="G80" s="9">
        <f t="shared" si="10"/>
        <v>1.036708046</v>
      </c>
      <c r="H80" s="9"/>
      <c r="I80" s="9"/>
      <c r="J80" s="9"/>
      <c r="K80" s="10">
        <f t="shared" si="11"/>
        <v>36.708046000000003</v>
      </c>
      <c r="L80" s="1">
        <f t="shared" si="8"/>
        <v>0</v>
      </c>
      <c r="M80" s="1">
        <f>IF(B80="Aniversário",VLOOKUP(A80,[1]Fluxo!C:F,4,FALSE)*C80,0)</f>
        <v>0</v>
      </c>
      <c r="N80" s="2">
        <f t="shared" si="9"/>
        <v>1036.708046</v>
      </c>
    </row>
    <row r="81" spans="1:14" x14ac:dyDescent="0.35">
      <c r="A81" s="6">
        <v>45036</v>
      </c>
      <c r="B81" s="1" t="str">
        <f>IFERROR(VLOOKUP(A81,[1]Fluxo!C:G,5,FALSE),"")</f>
        <v/>
      </c>
      <c r="C81" s="7">
        <f t="shared" si="6"/>
        <v>1000</v>
      </c>
      <c r="D81" s="1">
        <v>252</v>
      </c>
      <c r="E81" s="1">
        <f t="shared" si="7"/>
        <v>72</v>
      </c>
      <c r="F81" s="8">
        <v>13.65</v>
      </c>
      <c r="G81" s="9">
        <f t="shared" si="10"/>
        <v>1.0372345700000001</v>
      </c>
      <c r="H81" s="9"/>
      <c r="I81" s="9"/>
      <c r="J81" s="9"/>
      <c r="K81" s="10">
        <f t="shared" si="11"/>
        <v>37.234569999999998</v>
      </c>
      <c r="L81" s="1">
        <f t="shared" si="8"/>
        <v>0</v>
      </c>
      <c r="M81" s="1">
        <f>IF(B81="Aniversário",VLOOKUP(A81,[1]Fluxo!C:F,4,FALSE)*C81,0)</f>
        <v>0</v>
      </c>
      <c r="N81" s="2">
        <f t="shared" si="9"/>
        <v>1037.2345700000001</v>
      </c>
    </row>
    <row r="82" spans="1:14" x14ac:dyDescent="0.35">
      <c r="A82" s="6">
        <v>45040</v>
      </c>
      <c r="B82" s="1" t="str">
        <f>IFERROR(VLOOKUP(A82,[1]Fluxo!C:G,5,FALSE),"")</f>
        <v/>
      </c>
      <c r="C82" s="7">
        <f t="shared" si="6"/>
        <v>1000</v>
      </c>
      <c r="D82" s="1">
        <v>252</v>
      </c>
      <c r="E82" s="1">
        <f t="shared" si="7"/>
        <v>73</v>
      </c>
      <c r="F82" s="8">
        <v>13.65</v>
      </c>
      <c r="G82" s="9">
        <f t="shared" si="10"/>
        <v>1.037761361</v>
      </c>
      <c r="H82" s="9"/>
      <c r="I82" s="9"/>
      <c r="J82" s="9"/>
      <c r="K82" s="10">
        <f t="shared" si="11"/>
        <v>37.761361000000001</v>
      </c>
      <c r="L82" s="1">
        <f t="shared" si="8"/>
        <v>0</v>
      </c>
      <c r="M82" s="1">
        <f>IF(B82="Aniversário",VLOOKUP(A82,[1]Fluxo!C:F,4,FALSE)*C82,0)</f>
        <v>0</v>
      </c>
      <c r="N82" s="2">
        <f t="shared" si="9"/>
        <v>1037.7613610000001</v>
      </c>
    </row>
    <row r="83" spans="1:14" x14ac:dyDescent="0.35">
      <c r="A83" s="6">
        <v>45041</v>
      </c>
      <c r="B83" s="1" t="str">
        <f>IFERROR(VLOOKUP(A83,[1]Fluxo!C:G,5,FALSE),"")</f>
        <v/>
      </c>
      <c r="C83" s="7">
        <f t="shared" si="6"/>
        <v>1000</v>
      </c>
      <c r="D83" s="1">
        <v>252</v>
      </c>
      <c r="E83" s="1">
        <f t="shared" si="7"/>
        <v>74</v>
      </c>
      <c r="F83" s="8">
        <v>13.65</v>
      </c>
      <c r="G83" s="9">
        <f t="shared" si="10"/>
        <v>1.03828842</v>
      </c>
      <c r="H83" s="9"/>
      <c r="I83" s="9"/>
      <c r="J83" s="9"/>
      <c r="K83" s="10">
        <f t="shared" si="11"/>
        <v>38.288420000000002</v>
      </c>
      <c r="L83" s="1">
        <f t="shared" si="8"/>
        <v>0</v>
      </c>
      <c r="M83" s="1">
        <f>IF(B83="Aniversário",VLOOKUP(A83,[1]Fluxo!C:F,4,FALSE)*C83,0)</f>
        <v>0</v>
      </c>
      <c r="N83" s="2">
        <f t="shared" si="9"/>
        <v>1038.2884200000001</v>
      </c>
    </row>
    <row r="84" spans="1:14" x14ac:dyDescent="0.35">
      <c r="A84" s="6">
        <v>45042</v>
      </c>
      <c r="B84" s="1" t="str">
        <f>IFERROR(VLOOKUP(A84,[1]Fluxo!C:G,5,FALSE),"")</f>
        <v/>
      </c>
      <c r="C84" s="7">
        <f t="shared" si="6"/>
        <v>1000</v>
      </c>
      <c r="D84" s="1">
        <v>252</v>
      </c>
      <c r="E84" s="1">
        <f t="shared" si="7"/>
        <v>75</v>
      </c>
      <c r="F84" s="8">
        <v>13.65</v>
      </c>
      <c r="G84" s="9">
        <f t="shared" si="10"/>
        <v>1.038815746</v>
      </c>
      <c r="H84" s="9"/>
      <c r="I84" s="9"/>
      <c r="J84" s="9"/>
      <c r="K84" s="10">
        <f t="shared" si="11"/>
        <v>38.815745999999997</v>
      </c>
      <c r="L84" s="1">
        <f t="shared" si="8"/>
        <v>0</v>
      </c>
      <c r="M84" s="1">
        <f>IF(B84="Aniversário",VLOOKUP(A84,[1]Fluxo!C:F,4,FALSE)*C84,0)</f>
        <v>0</v>
      </c>
      <c r="N84" s="2">
        <f t="shared" si="9"/>
        <v>1038.815746</v>
      </c>
    </row>
    <row r="85" spans="1:14" x14ac:dyDescent="0.35">
      <c r="A85" s="6">
        <v>45043</v>
      </c>
      <c r="B85" s="1" t="str">
        <f>IFERROR(VLOOKUP(A85,[1]Fluxo!C:G,5,FALSE),"")</f>
        <v/>
      </c>
      <c r="C85" s="7">
        <f t="shared" si="6"/>
        <v>1000</v>
      </c>
      <c r="D85" s="1">
        <v>252</v>
      </c>
      <c r="E85" s="1">
        <f t="shared" si="7"/>
        <v>76</v>
      </c>
      <c r="F85" s="8">
        <v>13.65</v>
      </c>
      <c r="G85" s="9">
        <f t="shared" si="10"/>
        <v>1.0393433400000001</v>
      </c>
      <c r="H85" s="9"/>
      <c r="I85" s="9"/>
      <c r="J85" s="9"/>
      <c r="K85" s="10">
        <f t="shared" si="11"/>
        <v>39.343339999999998</v>
      </c>
      <c r="L85" s="1">
        <f t="shared" si="8"/>
        <v>0</v>
      </c>
      <c r="M85" s="1">
        <f>IF(B85="Aniversário",VLOOKUP(A85,[1]Fluxo!C:F,4,FALSE)*C85,0)</f>
        <v>0</v>
      </c>
      <c r="N85" s="2">
        <f t="shared" si="9"/>
        <v>1039.3433399999999</v>
      </c>
    </row>
    <row r="86" spans="1:14" x14ac:dyDescent="0.35">
      <c r="A86" s="6">
        <v>45044</v>
      </c>
      <c r="B86" s="1" t="str">
        <f>IFERROR(VLOOKUP(A86,[1]Fluxo!C:G,5,FALSE),"")</f>
        <v/>
      </c>
      <c r="C86" s="7">
        <f t="shared" si="6"/>
        <v>1000</v>
      </c>
      <c r="D86" s="1">
        <v>252</v>
      </c>
      <c r="E86" s="1">
        <f t="shared" si="7"/>
        <v>77</v>
      </c>
      <c r="F86" s="8">
        <v>13.65</v>
      </c>
      <c r="G86" s="9">
        <f t="shared" si="10"/>
        <v>1.039871202</v>
      </c>
      <c r="H86" s="9"/>
      <c r="I86" s="9"/>
      <c r="J86" s="9"/>
      <c r="K86" s="10">
        <f t="shared" si="11"/>
        <v>39.871201999999997</v>
      </c>
      <c r="L86" s="1">
        <f t="shared" si="8"/>
        <v>0</v>
      </c>
      <c r="M86" s="1">
        <f>IF(B86="Aniversário",VLOOKUP(A86,[1]Fluxo!C:F,4,FALSE)*C86,0)</f>
        <v>0</v>
      </c>
      <c r="N86" s="2">
        <f t="shared" si="9"/>
        <v>1039.871202</v>
      </c>
    </row>
    <row r="87" spans="1:14" x14ac:dyDescent="0.35">
      <c r="A87" s="6">
        <v>45048</v>
      </c>
      <c r="B87" s="1" t="str">
        <f>IFERROR(VLOOKUP(A87,[1]Fluxo!C:G,5,FALSE),"")</f>
        <v/>
      </c>
      <c r="C87" s="7">
        <f t="shared" si="6"/>
        <v>1000</v>
      </c>
      <c r="D87" s="1">
        <v>252</v>
      </c>
      <c r="E87" s="1">
        <f t="shared" si="7"/>
        <v>78</v>
      </c>
      <c r="F87" s="8">
        <v>13.65</v>
      </c>
      <c r="G87" s="9">
        <f t="shared" si="10"/>
        <v>1.040399332</v>
      </c>
      <c r="H87" s="9"/>
      <c r="I87" s="9"/>
      <c r="J87" s="9"/>
      <c r="K87" s="10">
        <f t="shared" si="11"/>
        <v>40.399332000000001</v>
      </c>
      <c r="L87" s="1">
        <f t="shared" si="8"/>
        <v>0</v>
      </c>
      <c r="M87" s="1">
        <f>IF(B87="Aniversário",VLOOKUP(A87,[1]Fluxo!C:F,4,FALSE)*C87,0)</f>
        <v>0</v>
      </c>
      <c r="N87" s="2">
        <f t="shared" si="9"/>
        <v>1040.399332</v>
      </c>
    </row>
    <row r="88" spans="1:14" x14ac:dyDescent="0.35">
      <c r="A88" s="6">
        <v>45049</v>
      </c>
      <c r="B88" s="1" t="str">
        <f>IFERROR(VLOOKUP(A88,[1]Fluxo!C:G,5,FALSE),"")</f>
        <v/>
      </c>
      <c r="C88" s="7">
        <f t="shared" si="6"/>
        <v>1000</v>
      </c>
      <c r="D88" s="1">
        <v>252</v>
      </c>
      <c r="E88" s="1">
        <f t="shared" si="7"/>
        <v>79</v>
      </c>
      <c r="F88" s="8">
        <v>13.65</v>
      </c>
      <c r="G88" s="9">
        <f t="shared" si="10"/>
        <v>1.040927731</v>
      </c>
      <c r="H88" s="9"/>
      <c r="I88" s="9"/>
      <c r="J88" s="9"/>
      <c r="K88" s="10">
        <f t="shared" si="11"/>
        <v>40.927731000000001</v>
      </c>
      <c r="L88" s="1">
        <f t="shared" si="8"/>
        <v>0</v>
      </c>
      <c r="M88" s="1">
        <f>IF(B88="Aniversário",VLOOKUP(A88,[1]Fluxo!C:F,4,FALSE)*C88,0)</f>
        <v>0</v>
      </c>
      <c r="N88" s="2">
        <f t="shared" si="9"/>
        <v>1040.927731</v>
      </c>
    </row>
    <row r="89" spans="1:14" x14ac:dyDescent="0.35">
      <c r="A89" s="6">
        <v>45050</v>
      </c>
      <c r="B89" s="1" t="str">
        <f>IFERROR(VLOOKUP(A89,[1]Fluxo!C:G,5,FALSE),"")</f>
        <v/>
      </c>
      <c r="C89" s="7">
        <f t="shared" si="6"/>
        <v>1000</v>
      </c>
      <c r="D89" s="1">
        <v>252</v>
      </c>
      <c r="E89" s="1">
        <f t="shared" si="7"/>
        <v>80</v>
      </c>
      <c r="F89" s="8">
        <v>13.65</v>
      </c>
      <c r="G89" s="9">
        <f t="shared" si="10"/>
        <v>1.0414563969999999</v>
      </c>
      <c r="H89" s="9"/>
      <c r="I89" s="9"/>
      <c r="J89" s="9"/>
      <c r="K89" s="10">
        <f t="shared" si="11"/>
        <v>41.456396990000002</v>
      </c>
      <c r="L89" s="1">
        <f t="shared" si="8"/>
        <v>0</v>
      </c>
      <c r="M89" s="1">
        <f>IF(B89="Aniversário",VLOOKUP(A89,[1]Fluxo!C:F,4,FALSE)*C89,0)</f>
        <v>0</v>
      </c>
      <c r="N89" s="2">
        <f t="shared" si="9"/>
        <v>1041.45639699</v>
      </c>
    </row>
    <row r="90" spans="1:14" x14ac:dyDescent="0.35">
      <c r="A90" s="6">
        <v>45051</v>
      </c>
      <c r="B90" s="1" t="str">
        <f>IFERROR(VLOOKUP(A90,[1]Fluxo!C:G,5,FALSE),"")</f>
        <v/>
      </c>
      <c r="C90" s="7">
        <f t="shared" si="6"/>
        <v>1000</v>
      </c>
      <c r="D90" s="1">
        <v>252</v>
      </c>
      <c r="E90" s="1">
        <f t="shared" si="7"/>
        <v>81</v>
      </c>
      <c r="F90" s="8">
        <v>13.65</v>
      </c>
      <c r="G90" s="9">
        <f t="shared" si="10"/>
        <v>1.041985333</v>
      </c>
      <c r="H90" s="9"/>
      <c r="I90" s="9"/>
      <c r="J90" s="9"/>
      <c r="K90" s="10">
        <f t="shared" si="11"/>
        <v>41.985332999999997</v>
      </c>
      <c r="L90" s="1">
        <f t="shared" si="8"/>
        <v>0</v>
      </c>
      <c r="M90" s="1">
        <f>IF(B90="Aniversário",VLOOKUP(A90,[1]Fluxo!C:F,4,FALSE)*C90,0)</f>
        <v>0</v>
      </c>
      <c r="N90" s="2">
        <f t="shared" si="9"/>
        <v>1041.9853330000001</v>
      </c>
    </row>
    <row r="91" spans="1:14" x14ac:dyDescent="0.35">
      <c r="A91" s="6">
        <v>45054</v>
      </c>
      <c r="B91" s="1" t="str">
        <f>IFERROR(VLOOKUP(A91,[1]Fluxo!C:G,5,FALSE),"")</f>
        <v/>
      </c>
      <c r="C91" s="7">
        <f t="shared" si="6"/>
        <v>1000</v>
      </c>
      <c r="D91" s="1">
        <v>252</v>
      </c>
      <c r="E91" s="1">
        <f t="shared" si="7"/>
        <v>82</v>
      </c>
      <c r="F91" s="8">
        <v>13.65</v>
      </c>
      <c r="G91" s="9">
        <f t="shared" si="10"/>
        <v>1.042514537</v>
      </c>
      <c r="H91" s="9"/>
      <c r="I91" s="9"/>
      <c r="J91" s="9"/>
      <c r="K91" s="10">
        <f t="shared" si="11"/>
        <v>42.514536999999997</v>
      </c>
      <c r="L91" s="1">
        <f t="shared" si="8"/>
        <v>0</v>
      </c>
      <c r="M91" s="1">
        <f>IF(B91="Aniversário",VLOOKUP(A91,[1]Fluxo!C:F,4,FALSE)*C91,0)</f>
        <v>0</v>
      </c>
      <c r="N91" s="2">
        <f t="shared" si="9"/>
        <v>1042.514537</v>
      </c>
    </row>
    <row r="92" spans="1:14" x14ac:dyDescent="0.35">
      <c r="A92" s="6">
        <v>45055</v>
      </c>
      <c r="B92" s="1" t="str">
        <f>IFERROR(VLOOKUP(A92,[1]Fluxo!C:G,5,FALSE),"")</f>
        <v/>
      </c>
      <c r="C92" s="7">
        <f t="shared" si="6"/>
        <v>1000</v>
      </c>
      <c r="D92" s="1">
        <v>252</v>
      </c>
      <c r="E92" s="1">
        <f t="shared" si="7"/>
        <v>83</v>
      </c>
      <c r="F92" s="8">
        <v>13.65</v>
      </c>
      <c r="G92" s="9">
        <f t="shared" si="10"/>
        <v>1.0430440089999999</v>
      </c>
      <c r="H92" s="9"/>
      <c r="I92" s="9"/>
      <c r="J92" s="9"/>
      <c r="K92" s="10">
        <f t="shared" si="11"/>
        <v>43.044008990000002</v>
      </c>
      <c r="L92" s="1">
        <f t="shared" si="8"/>
        <v>0</v>
      </c>
      <c r="M92" s="1">
        <f>IF(B92="Aniversário",VLOOKUP(A92,[1]Fluxo!C:F,4,FALSE)*C92,0)</f>
        <v>0</v>
      </c>
      <c r="N92" s="2">
        <f t="shared" si="9"/>
        <v>1043.0440089900001</v>
      </c>
    </row>
    <row r="93" spans="1:14" x14ac:dyDescent="0.35">
      <c r="A93" s="6">
        <v>45056</v>
      </c>
      <c r="B93" s="1" t="str">
        <f>IFERROR(VLOOKUP(A93,[1]Fluxo!C:G,5,FALSE),"")</f>
        <v/>
      </c>
      <c r="C93" s="7">
        <f t="shared" si="6"/>
        <v>1000</v>
      </c>
      <c r="D93" s="1">
        <v>252</v>
      </c>
      <c r="E93" s="1">
        <f t="shared" si="7"/>
        <v>84</v>
      </c>
      <c r="F93" s="8">
        <v>13.65</v>
      </c>
      <c r="G93" s="9">
        <f t="shared" si="10"/>
        <v>1.043573751</v>
      </c>
      <c r="H93" s="9"/>
      <c r="I93" s="9"/>
      <c r="J93" s="9"/>
      <c r="K93" s="10">
        <f t="shared" si="11"/>
        <v>43.573751000000001</v>
      </c>
      <c r="L93" s="1">
        <f t="shared" si="8"/>
        <v>0</v>
      </c>
      <c r="M93" s="1">
        <f>IF(B93="Aniversário",VLOOKUP(A93,[1]Fluxo!C:F,4,FALSE)*C93,0)</f>
        <v>0</v>
      </c>
      <c r="N93" s="2">
        <f t="shared" si="9"/>
        <v>1043.5737509999999</v>
      </c>
    </row>
    <row r="94" spans="1:14" x14ac:dyDescent="0.35">
      <c r="A94" s="6">
        <v>45057</v>
      </c>
      <c r="B94" s="1" t="str">
        <f>IFERROR(VLOOKUP(A94,[1]Fluxo!C:G,5,FALSE),"")</f>
        <v/>
      </c>
      <c r="C94" s="7">
        <f t="shared" si="6"/>
        <v>1000</v>
      </c>
      <c r="D94" s="1">
        <v>252</v>
      </c>
      <c r="E94" s="1">
        <f t="shared" si="7"/>
        <v>85</v>
      </c>
      <c r="F94" s="8">
        <v>13.65</v>
      </c>
      <c r="G94" s="9">
        <f t="shared" si="10"/>
        <v>1.0441037609999999</v>
      </c>
      <c r="H94" s="9"/>
      <c r="I94" s="9"/>
      <c r="J94" s="9"/>
      <c r="K94" s="10">
        <f t="shared" si="11"/>
        <v>44.103760989999998</v>
      </c>
      <c r="L94" s="1">
        <f t="shared" si="8"/>
        <v>0</v>
      </c>
      <c r="M94" s="1">
        <f>IF(B94="Aniversário",VLOOKUP(A94,[1]Fluxo!C:F,4,FALSE)*C94,0)</f>
        <v>0</v>
      </c>
      <c r="N94" s="2">
        <f t="shared" si="9"/>
        <v>1044.10376099</v>
      </c>
    </row>
    <row r="95" spans="1:14" x14ac:dyDescent="0.35">
      <c r="A95" s="6">
        <v>45058</v>
      </c>
      <c r="B95" s="1" t="str">
        <f>IFERROR(VLOOKUP(A95,[1]Fluxo!C:G,5,FALSE),"")</f>
        <v/>
      </c>
      <c r="C95" s="7">
        <f t="shared" si="6"/>
        <v>1000</v>
      </c>
      <c r="D95" s="1">
        <v>252</v>
      </c>
      <c r="E95" s="1">
        <f t="shared" si="7"/>
        <v>86</v>
      </c>
      <c r="F95" s="8">
        <v>13.65</v>
      </c>
      <c r="G95" s="9">
        <f t="shared" si="10"/>
        <v>1.0446340409999999</v>
      </c>
      <c r="H95" s="9"/>
      <c r="I95" s="9"/>
      <c r="J95" s="9"/>
      <c r="K95" s="10">
        <f t="shared" si="11"/>
        <v>44.634040990000003</v>
      </c>
      <c r="L95" s="1">
        <f t="shared" si="8"/>
        <v>0</v>
      </c>
      <c r="M95" s="1">
        <f>IF(B95="Aniversário",VLOOKUP(A95,[1]Fluxo!C:F,4,FALSE)*C95,0)</f>
        <v>0</v>
      </c>
      <c r="N95" s="2">
        <f t="shared" si="9"/>
        <v>1044.6340409899999</v>
      </c>
    </row>
    <row r="96" spans="1:14" x14ac:dyDescent="0.35">
      <c r="A96" s="6">
        <v>45061</v>
      </c>
      <c r="B96" s="1" t="str">
        <f>IFERROR(VLOOKUP(A96,[1]Fluxo!C:G,5,FALSE),"")</f>
        <v/>
      </c>
      <c r="C96" s="7">
        <f t="shared" si="6"/>
        <v>1000</v>
      </c>
      <c r="D96" s="1">
        <v>252</v>
      </c>
      <c r="E96" s="1">
        <f t="shared" si="7"/>
        <v>87</v>
      </c>
      <c r="F96" s="8">
        <v>13.65</v>
      </c>
      <c r="G96" s="9">
        <f t="shared" si="10"/>
        <v>1.0451645899999999</v>
      </c>
      <c r="H96" s="9"/>
      <c r="I96" s="9"/>
      <c r="J96" s="9"/>
      <c r="K96" s="10">
        <f t="shared" si="11"/>
        <v>45.164589990000003</v>
      </c>
      <c r="L96" s="1">
        <f t="shared" si="8"/>
        <v>0</v>
      </c>
      <c r="M96" s="1">
        <f>IF(B96="Aniversário",VLOOKUP(A96,[1]Fluxo!C:F,4,FALSE)*C96,0)</f>
        <v>0</v>
      </c>
      <c r="N96" s="2">
        <f t="shared" si="9"/>
        <v>1045.16458999</v>
      </c>
    </row>
    <row r="97" spans="1:14" x14ac:dyDescent="0.35">
      <c r="A97" s="6">
        <v>45062</v>
      </c>
      <c r="B97" s="1" t="str">
        <f>IFERROR(VLOOKUP(A97,[1]Fluxo!C:G,5,FALSE),"")</f>
        <v/>
      </c>
      <c r="C97" s="7">
        <f t="shared" si="6"/>
        <v>1000</v>
      </c>
      <c r="D97" s="1">
        <v>252</v>
      </c>
      <c r="E97" s="1">
        <f t="shared" si="7"/>
        <v>88</v>
      </c>
      <c r="F97" s="8">
        <v>13.65</v>
      </c>
      <c r="G97" s="9">
        <f t="shared" si="10"/>
        <v>1.0456954089999999</v>
      </c>
      <c r="H97" s="9"/>
      <c r="I97" s="9"/>
      <c r="J97" s="9"/>
      <c r="K97" s="10">
        <f t="shared" si="11"/>
        <v>45.695408989999997</v>
      </c>
      <c r="L97" s="1">
        <f t="shared" si="8"/>
        <v>0</v>
      </c>
      <c r="M97" s="1">
        <f>IF(B97="Aniversário",VLOOKUP(A97,[1]Fluxo!C:F,4,FALSE)*C97,0)</f>
        <v>0</v>
      </c>
      <c r="N97" s="2">
        <f t="shared" si="9"/>
        <v>1045.69540899</v>
      </c>
    </row>
    <row r="98" spans="1:14" x14ac:dyDescent="0.35">
      <c r="A98" s="6">
        <v>45063</v>
      </c>
      <c r="B98" s="1" t="str">
        <f>IFERROR(VLOOKUP(A98,[1]Fluxo!C:G,5,FALSE),"")</f>
        <v/>
      </c>
      <c r="C98" s="7">
        <f t="shared" si="6"/>
        <v>1000</v>
      </c>
      <c r="D98" s="1">
        <v>252</v>
      </c>
      <c r="E98" s="1">
        <f t="shared" si="7"/>
        <v>89</v>
      </c>
      <c r="F98" s="8">
        <v>13.65</v>
      </c>
      <c r="G98" s="9">
        <f t="shared" si="10"/>
        <v>1.0462264969999999</v>
      </c>
      <c r="H98" s="9"/>
      <c r="I98" s="9"/>
      <c r="J98" s="9"/>
      <c r="K98" s="10">
        <f t="shared" si="11"/>
        <v>46.226496990000001</v>
      </c>
      <c r="L98" s="1">
        <f t="shared" si="8"/>
        <v>0</v>
      </c>
      <c r="M98" s="1">
        <f>IF(B98="Aniversário",VLOOKUP(A98,[1]Fluxo!C:F,4,FALSE)*C98,0)</f>
        <v>0</v>
      </c>
      <c r="N98" s="2">
        <f t="shared" si="9"/>
        <v>1046.22649699</v>
      </c>
    </row>
    <row r="99" spans="1:14" x14ac:dyDescent="0.35">
      <c r="A99" s="6">
        <v>45064</v>
      </c>
      <c r="B99" s="1" t="str">
        <f>IFERROR(VLOOKUP(A99,[1]Fluxo!C:G,5,FALSE),"")</f>
        <v/>
      </c>
      <c r="C99" s="7">
        <f t="shared" si="6"/>
        <v>1000</v>
      </c>
      <c r="D99" s="1">
        <v>252</v>
      </c>
      <c r="E99" s="1">
        <f t="shared" si="7"/>
        <v>90</v>
      </c>
      <c r="F99" s="8">
        <v>13.65</v>
      </c>
      <c r="G99" s="9">
        <f t="shared" si="10"/>
        <v>1.0467578550000001</v>
      </c>
      <c r="H99" s="9"/>
      <c r="I99" s="9"/>
      <c r="J99" s="9"/>
      <c r="K99" s="10">
        <f t="shared" si="11"/>
        <v>46.757854999999999</v>
      </c>
      <c r="L99" s="1">
        <f t="shared" si="8"/>
        <v>0</v>
      </c>
      <c r="M99" s="1">
        <f>IF(B99="Aniversário",VLOOKUP(A99,[1]Fluxo!C:F,4,FALSE)*C99,0)</f>
        <v>0</v>
      </c>
      <c r="N99" s="2">
        <f t="shared" si="9"/>
        <v>1046.7578550000001</v>
      </c>
    </row>
    <row r="100" spans="1:14" x14ac:dyDescent="0.35">
      <c r="A100" s="6">
        <v>45065</v>
      </c>
      <c r="B100" s="1" t="str">
        <f>IFERROR(VLOOKUP(A100,[1]Fluxo!C:G,5,FALSE),"")</f>
        <v/>
      </c>
      <c r="C100" s="7">
        <f t="shared" si="6"/>
        <v>1000</v>
      </c>
      <c r="D100" s="1">
        <v>252</v>
      </c>
      <c r="E100" s="1">
        <f t="shared" si="7"/>
        <v>91</v>
      </c>
      <c r="F100" s="8">
        <v>13.65</v>
      </c>
      <c r="G100" s="9">
        <f t="shared" si="10"/>
        <v>1.0472894829999999</v>
      </c>
      <c r="H100" s="9"/>
      <c r="I100" s="9"/>
      <c r="J100" s="9"/>
      <c r="K100" s="10">
        <f t="shared" si="11"/>
        <v>47.289482990000003</v>
      </c>
      <c r="L100" s="1">
        <f t="shared" si="8"/>
        <v>0</v>
      </c>
      <c r="M100" s="1">
        <f>IF(B100="Aniversário",VLOOKUP(A100,[1]Fluxo!C:F,4,FALSE)*C100,0)</f>
        <v>0</v>
      </c>
      <c r="N100" s="2">
        <f t="shared" si="9"/>
        <v>1047.2894829899999</v>
      </c>
    </row>
    <row r="101" spans="1:14" x14ac:dyDescent="0.35">
      <c r="A101" s="6">
        <v>45068</v>
      </c>
      <c r="B101" s="1" t="str">
        <f>IFERROR(VLOOKUP(A101,[1]Fluxo!C:G,5,FALSE),"")</f>
        <v/>
      </c>
      <c r="C101" s="7">
        <f t="shared" si="6"/>
        <v>1000</v>
      </c>
      <c r="D101" s="1">
        <v>252</v>
      </c>
      <c r="E101" s="1">
        <f t="shared" si="7"/>
        <v>92</v>
      </c>
      <c r="F101" s="8">
        <v>13.65</v>
      </c>
      <c r="G101" s="9">
        <f t="shared" si="10"/>
        <v>1.0478213810000001</v>
      </c>
      <c r="H101" s="9"/>
      <c r="I101" s="9"/>
      <c r="J101" s="9"/>
      <c r="K101" s="10">
        <f t="shared" si="11"/>
        <v>47.821381000000002</v>
      </c>
      <c r="L101" s="1">
        <f t="shared" si="8"/>
        <v>0</v>
      </c>
      <c r="M101" s="1">
        <f>IF(B101="Aniversário",VLOOKUP(A101,[1]Fluxo!C:F,4,FALSE)*C101,0)</f>
        <v>0</v>
      </c>
      <c r="N101" s="2">
        <f t="shared" si="9"/>
        <v>1047.821381</v>
      </c>
    </row>
    <row r="102" spans="1:14" x14ac:dyDescent="0.35">
      <c r="A102" s="6">
        <v>45069</v>
      </c>
      <c r="B102" s="1" t="str">
        <f>IFERROR(VLOOKUP(A102,[1]Fluxo!C:G,5,FALSE),"")</f>
        <v/>
      </c>
      <c r="C102" s="7">
        <f t="shared" si="6"/>
        <v>1000</v>
      </c>
      <c r="D102" s="1">
        <v>252</v>
      </c>
      <c r="E102" s="1">
        <f t="shared" si="7"/>
        <v>93</v>
      </c>
      <c r="F102" s="8">
        <v>13.65</v>
      </c>
      <c r="G102" s="9">
        <f t="shared" si="10"/>
        <v>1.048353549</v>
      </c>
      <c r="H102" s="9"/>
      <c r="I102" s="9"/>
      <c r="J102" s="9"/>
      <c r="K102" s="10">
        <f t="shared" si="11"/>
        <v>48.353549000000001</v>
      </c>
      <c r="L102" s="1">
        <f t="shared" si="8"/>
        <v>0</v>
      </c>
      <c r="M102" s="1">
        <f>IF(B102="Aniversário",VLOOKUP(A102,[1]Fluxo!C:F,4,FALSE)*C102,0)</f>
        <v>0</v>
      </c>
      <c r="N102" s="2">
        <f t="shared" si="9"/>
        <v>1048.3535489999999</v>
      </c>
    </row>
    <row r="103" spans="1:14" x14ac:dyDescent="0.35">
      <c r="A103" s="6">
        <v>45070</v>
      </c>
      <c r="B103" s="1" t="str">
        <f>IFERROR(VLOOKUP(A103,[1]Fluxo!C:G,5,FALSE),"")</f>
        <v/>
      </c>
      <c r="C103" s="7">
        <f t="shared" si="6"/>
        <v>1000</v>
      </c>
      <c r="D103" s="1">
        <v>252</v>
      </c>
      <c r="E103" s="1">
        <f t="shared" si="7"/>
        <v>94</v>
      </c>
      <c r="F103" s="8">
        <v>13.65</v>
      </c>
      <c r="G103" s="9">
        <f t="shared" si="10"/>
        <v>1.048885987</v>
      </c>
      <c r="H103" s="9"/>
      <c r="I103" s="9"/>
      <c r="J103" s="9"/>
      <c r="K103" s="10">
        <f t="shared" si="11"/>
        <v>48.885987</v>
      </c>
      <c r="L103" s="1">
        <f t="shared" si="8"/>
        <v>0</v>
      </c>
      <c r="M103" s="1">
        <f>IF(B103="Aniversário",VLOOKUP(A103,[1]Fluxo!C:F,4,FALSE)*C103,0)</f>
        <v>0</v>
      </c>
      <c r="N103" s="2">
        <f t="shared" si="9"/>
        <v>1048.8859870000001</v>
      </c>
    </row>
    <row r="104" spans="1:14" x14ac:dyDescent="0.35">
      <c r="A104" s="6">
        <v>45071</v>
      </c>
      <c r="B104" s="1" t="str">
        <f>IFERROR(VLOOKUP(A104,[1]Fluxo!C:G,5,FALSE),"")</f>
        <v/>
      </c>
      <c r="C104" s="7">
        <f t="shared" si="6"/>
        <v>1000</v>
      </c>
      <c r="D104" s="1">
        <v>252</v>
      </c>
      <c r="E104" s="1">
        <f t="shared" si="7"/>
        <v>95</v>
      </c>
      <c r="F104" s="8">
        <v>13.65</v>
      </c>
      <c r="G104" s="9">
        <f t="shared" si="10"/>
        <v>1.049418695</v>
      </c>
      <c r="H104" s="9"/>
      <c r="I104" s="9"/>
      <c r="J104" s="9"/>
      <c r="K104" s="10">
        <f t="shared" si="11"/>
        <v>49.418695</v>
      </c>
      <c r="L104" s="1">
        <f t="shared" si="8"/>
        <v>0</v>
      </c>
      <c r="M104" s="1">
        <f>IF(B104="Aniversário",VLOOKUP(A104,[1]Fluxo!C:F,4,FALSE)*C104,0)</f>
        <v>0</v>
      </c>
      <c r="N104" s="2">
        <f t="shared" si="9"/>
        <v>1049.4186950000001</v>
      </c>
    </row>
    <row r="105" spans="1:14" x14ac:dyDescent="0.35">
      <c r="A105" s="6">
        <v>45072</v>
      </c>
      <c r="B105" s="1" t="str">
        <f>IFERROR(VLOOKUP(A105,[1]Fluxo!C:G,5,FALSE),"")</f>
        <v/>
      </c>
      <c r="C105" s="7">
        <f t="shared" si="6"/>
        <v>1000</v>
      </c>
      <c r="D105" s="1">
        <v>252</v>
      </c>
      <c r="E105" s="1">
        <f t="shared" si="7"/>
        <v>96</v>
      </c>
      <c r="F105" s="8">
        <v>13.65</v>
      </c>
      <c r="G105" s="9">
        <f t="shared" si="10"/>
        <v>1.0499516739999999</v>
      </c>
      <c r="H105" s="9"/>
      <c r="I105" s="9"/>
      <c r="J105" s="9"/>
      <c r="K105" s="10">
        <f t="shared" si="11"/>
        <v>49.951673990000003</v>
      </c>
      <c r="L105" s="1">
        <f t="shared" si="8"/>
        <v>0</v>
      </c>
      <c r="M105" s="1">
        <f>IF(B105="Aniversário",VLOOKUP(A105,[1]Fluxo!C:F,4,FALSE)*C105,0)</f>
        <v>0</v>
      </c>
      <c r="N105" s="2">
        <f t="shared" si="9"/>
        <v>1049.95167399</v>
      </c>
    </row>
    <row r="106" spans="1:14" x14ac:dyDescent="0.35">
      <c r="A106" s="6">
        <v>45075</v>
      </c>
      <c r="B106" s="1">
        <f>IFERROR(VLOOKUP(A106,[1]Fluxo!C:G,5,FALSE),"")</f>
        <v>0</v>
      </c>
      <c r="C106" s="7">
        <f t="shared" si="6"/>
        <v>1000</v>
      </c>
      <c r="D106" s="1">
        <v>252</v>
      </c>
      <c r="E106" s="1">
        <f t="shared" si="7"/>
        <v>97</v>
      </c>
      <c r="F106" s="8">
        <v>13.65</v>
      </c>
      <c r="G106" s="9">
        <f t="shared" si="10"/>
        <v>1.050484924</v>
      </c>
      <c r="H106" s="9"/>
      <c r="I106" s="9"/>
      <c r="J106" s="9"/>
      <c r="K106" s="10">
        <f t="shared" si="11"/>
        <v>50.484923999999999</v>
      </c>
      <c r="L106" s="1">
        <f t="shared" si="8"/>
        <v>0</v>
      </c>
      <c r="M106" s="1">
        <f>IF(B106="Aniversário",VLOOKUP(A106,[1]Fluxo!C:F,4,FALSE)*C106,0)</f>
        <v>0</v>
      </c>
      <c r="N106" s="2">
        <f t="shared" si="9"/>
        <v>1050.4849240000001</v>
      </c>
    </row>
    <row r="107" spans="1:14" x14ac:dyDescent="0.35">
      <c r="A107" s="6">
        <v>45076</v>
      </c>
      <c r="B107" s="1" t="str">
        <f>IFERROR(VLOOKUP(A107,[1]Fluxo!C:G,5,FALSE),"")</f>
        <v/>
      </c>
      <c r="C107" s="7">
        <f t="shared" si="6"/>
        <v>1000</v>
      </c>
      <c r="D107" s="1">
        <v>252</v>
      </c>
      <c r="E107" s="1">
        <f t="shared" si="7"/>
        <v>98</v>
      </c>
      <c r="F107" s="8">
        <v>13.65</v>
      </c>
      <c r="G107" s="9">
        <f t="shared" si="10"/>
        <v>1.051018445</v>
      </c>
      <c r="H107" s="9"/>
      <c r="I107" s="9"/>
      <c r="J107" s="9"/>
      <c r="K107" s="10">
        <f t="shared" si="11"/>
        <v>51.018445</v>
      </c>
      <c r="L107" s="1">
        <f t="shared" si="8"/>
        <v>0</v>
      </c>
      <c r="M107" s="1">
        <f>IF(B107="Aniversário",VLOOKUP(A107,[1]Fluxo!C:F,4,FALSE)*C107,0)</f>
        <v>0</v>
      </c>
      <c r="N107" s="2">
        <f t="shared" si="9"/>
        <v>1051.0184449999999</v>
      </c>
    </row>
    <row r="108" spans="1:14" x14ac:dyDescent="0.35">
      <c r="A108" s="6">
        <v>45077</v>
      </c>
      <c r="B108" s="1" t="str">
        <f>IFERROR(VLOOKUP(A108,[1]Fluxo!C:G,5,FALSE),"")</f>
        <v/>
      </c>
      <c r="C108" s="7">
        <f t="shared" si="6"/>
        <v>1000</v>
      </c>
      <c r="D108" s="1">
        <v>252</v>
      </c>
      <c r="E108" s="1">
        <f t="shared" si="7"/>
        <v>99</v>
      </c>
      <c r="F108" s="8">
        <v>13.65</v>
      </c>
      <c r="G108" s="9">
        <f t="shared" si="10"/>
        <v>1.0515522369999999</v>
      </c>
      <c r="H108" s="9"/>
      <c r="I108" s="9"/>
      <c r="J108" s="9"/>
      <c r="K108" s="10">
        <f t="shared" si="11"/>
        <v>51.552236989999997</v>
      </c>
      <c r="L108" s="1">
        <f t="shared" si="8"/>
        <v>0</v>
      </c>
      <c r="M108" s="1">
        <f>IF(B108="Aniversário",VLOOKUP(A108,[1]Fluxo!C:F,4,FALSE)*C108,0)</f>
        <v>0</v>
      </c>
      <c r="N108" s="2">
        <f t="shared" si="9"/>
        <v>1051.55223699</v>
      </c>
    </row>
    <row r="109" spans="1:14" x14ac:dyDescent="0.35">
      <c r="A109" s="6">
        <v>45078</v>
      </c>
      <c r="B109" s="1" t="str">
        <f>IFERROR(VLOOKUP(A109,[1]Fluxo!C:G,5,FALSE),"")</f>
        <v/>
      </c>
      <c r="C109" s="7">
        <f t="shared" si="6"/>
        <v>1000</v>
      </c>
      <c r="D109" s="1">
        <v>252</v>
      </c>
      <c r="E109" s="1">
        <f t="shared" si="7"/>
        <v>100</v>
      </c>
      <c r="F109" s="8">
        <v>13.65</v>
      </c>
      <c r="G109" s="9">
        <f t="shared" si="10"/>
        <v>1.0520862989999999</v>
      </c>
      <c r="H109" s="9"/>
      <c r="I109" s="9"/>
      <c r="J109" s="9"/>
      <c r="K109" s="10">
        <f t="shared" si="11"/>
        <v>52.086298990000003</v>
      </c>
      <c r="L109" s="1">
        <f t="shared" si="8"/>
        <v>0</v>
      </c>
      <c r="M109" s="1">
        <f>IF(B109="Aniversário",VLOOKUP(A109,[1]Fluxo!C:F,4,FALSE)*C109,0)</f>
        <v>0</v>
      </c>
      <c r="N109" s="2">
        <f t="shared" si="9"/>
        <v>1052.0862989899999</v>
      </c>
    </row>
    <row r="110" spans="1:14" x14ac:dyDescent="0.35">
      <c r="A110" s="6">
        <v>45079</v>
      </c>
      <c r="B110" s="1" t="str">
        <f>IFERROR(VLOOKUP(A110,[1]Fluxo!C:G,5,FALSE),"")</f>
        <v/>
      </c>
      <c r="C110" s="7">
        <f t="shared" si="6"/>
        <v>1000</v>
      </c>
      <c r="D110" s="1">
        <v>252</v>
      </c>
      <c r="E110" s="1">
        <f t="shared" si="7"/>
        <v>101</v>
      </c>
      <c r="F110" s="8">
        <v>13.65</v>
      </c>
      <c r="G110" s="9">
        <f t="shared" si="10"/>
        <v>1.0526206330000001</v>
      </c>
      <c r="H110" s="9"/>
      <c r="I110" s="9"/>
      <c r="J110" s="9"/>
      <c r="K110" s="10">
        <f t="shared" si="11"/>
        <v>52.620632999999998</v>
      </c>
      <c r="L110" s="1">
        <f t="shared" si="8"/>
        <v>0</v>
      </c>
      <c r="M110" s="1">
        <f>IF(B110="Aniversário",VLOOKUP(A110,[1]Fluxo!C:F,4,FALSE)*C110,0)</f>
        <v>0</v>
      </c>
      <c r="N110" s="2">
        <f t="shared" si="9"/>
        <v>1052.620633</v>
      </c>
    </row>
    <row r="111" spans="1:14" x14ac:dyDescent="0.35">
      <c r="A111" s="6">
        <v>45082</v>
      </c>
      <c r="B111" s="1" t="str">
        <f>IFERROR(VLOOKUP(A111,[1]Fluxo!C:G,5,FALSE),"")</f>
        <v/>
      </c>
      <c r="C111" s="7">
        <f t="shared" si="6"/>
        <v>1000</v>
      </c>
      <c r="D111" s="1">
        <v>252</v>
      </c>
      <c r="E111" s="1">
        <f t="shared" si="7"/>
        <v>102</v>
      </c>
      <c r="F111" s="8">
        <v>13.65</v>
      </c>
      <c r="G111" s="9">
        <f t="shared" si="10"/>
        <v>1.0531552390000001</v>
      </c>
      <c r="H111" s="9"/>
      <c r="I111" s="9"/>
      <c r="J111" s="9"/>
      <c r="K111" s="10">
        <f t="shared" si="11"/>
        <v>53.155239000000002</v>
      </c>
      <c r="L111" s="1">
        <f t="shared" si="8"/>
        <v>0</v>
      </c>
      <c r="M111" s="1">
        <f>IF(B111="Aniversário",VLOOKUP(A111,[1]Fluxo!C:F,4,FALSE)*C111,0)</f>
        <v>0</v>
      </c>
      <c r="N111" s="2">
        <f t="shared" si="9"/>
        <v>1053.1552389999999</v>
      </c>
    </row>
    <row r="112" spans="1:14" x14ac:dyDescent="0.35">
      <c r="A112" s="6">
        <v>45083</v>
      </c>
      <c r="B112" s="1" t="str">
        <f>IFERROR(VLOOKUP(A112,[1]Fluxo!C:G,5,FALSE),"")</f>
        <v/>
      </c>
      <c r="C112" s="7">
        <f t="shared" si="6"/>
        <v>1000</v>
      </c>
      <c r="D112" s="1">
        <v>252</v>
      </c>
      <c r="E112" s="1">
        <f t="shared" si="7"/>
        <v>103</v>
      </c>
      <c r="F112" s="8">
        <v>13.65</v>
      </c>
      <c r="G112" s="9">
        <f t="shared" si="10"/>
        <v>1.0536901160000001</v>
      </c>
      <c r="H112" s="9"/>
      <c r="I112" s="9"/>
      <c r="J112" s="9"/>
      <c r="K112" s="10">
        <f t="shared" si="11"/>
        <v>53.690116000000003</v>
      </c>
      <c r="L112" s="1">
        <f t="shared" si="8"/>
        <v>0</v>
      </c>
      <c r="M112" s="1">
        <f>IF(B112="Aniversário",VLOOKUP(A112,[1]Fluxo!C:F,4,FALSE)*C112,0)</f>
        <v>0</v>
      </c>
      <c r="N112" s="2">
        <f t="shared" si="9"/>
        <v>1053.690116</v>
      </c>
    </row>
    <row r="113" spans="1:14" x14ac:dyDescent="0.35">
      <c r="A113" s="6">
        <v>45084</v>
      </c>
      <c r="B113" s="1" t="str">
        <f>IFERROR(VLOOKUP(A113,[1]Fluxo!C:G,5,FALSE),"")</f>
        <v/>
      </c>
      <c r="C113" s="7">
        <f t="shared" si="6"/>
        <v>1000</v>
      </c>
      <c r="D113" s="1">
        <v>252</v>
      </c>
      <c r="E113" s="1">
        <f t="shared" si="7"/>
        <v>104</v>
      </c>
      <c r="F113" s="8">
        <v>13.65</v>
      </c>
      <c r="G113" s="9">
        <f t="shared" si="10"/>
        <v>1.0542252640000001</v>
      </c>
      <c r="H113" s="9"/>
      <c r="I113" s="9"/>
      <c r="J113" s="9"/>
      <c r="K113" s="10">
        <f t="shared" si="11"/>
        <v>54.225264000000003</v>
      </c>
      <c r="L113" s="1">
        <f t="shared" si="8"/>
        <v>0</v>
      </c>
      <c r="M113" s="1">
        <f>IF(B113="Aniversário",VLOOKUP(A113,[1]Fluxo!C:F,4,FALSE)*C113,0)</f>
        <v>0</v>
      </c>
      <c r="N113" s="2">
        <f t="shared" si="9"/>
        <v>1054.2252639999999</v>
      </c>
    </row>
    <row r="114" spans="1:14" x14ac:dyDescent="0.35">
      <c r="A114" s="6">
        <v>45086</v>
      </c>
      <c r="B114" s="1" t="str">
        <f>IFERROR(VLOOKUP(A114,[1]Fluxo!C:G,5,FALSE),"")</f>
        <v/>
      </c>
      <c r="C114" s="7">
        <f t="shared" si="6"/>
        <v>1000</v>
      </c>
      <c r="D114" s="1">
        <v>252</v>
      </c>
      <c r="E114" s="1">
        <f t="shared" si="7"/>
        <v>105</v>
      </c>
      <c r="F114" s="8">
        <v>13.65</v>
      </c>
      <c r="G114" s="9">
        <f t="shared" si="10"/>
        <v>1.0547606839999999</v>
      </c>
      <c r="H114" s="9"/>
      <c r="I114" s="9"/>
      <c r="J114" s="9"/>
      <c r="K114" s="10">
        <f t="shared" si="11"/>
        <v>54.760683989999997</v>
      </c>
      <c r="L114" s="1">
        <f t="shared" si="8"/>
        <v>0</v>
      </c>
      <c r="M114" s="1">
        <f>IF(B114="Aniversário",VLOOKUP(A114,[1]Fluxo!C:F,4,FALSE)*C114,0)</f>
        <v>0</v>
      </c>
      <c r="N114" s="2">
        <f t="shared" si="9"/>
        <v>1054.76068399</v>
      </c>
    </row>
    <row r="115" spans="1:14" x14ac:dyDescent="0.35">
      <c r="A115" s="6">
        <v>45089</v>
      </c>
      <c r="B115" s="1" t="str">
        <f>IFERROR(VLOOKUP(A115,[1]Fluxo!C:G,5,FALSE),"")</f>
        <v/>
      </c>
      <c r="C115" s="7">
        <f t="shared" si="6"/>
        <v>1000</v>
      </c>
      <c r="D115" s="1">
        <v>252</v>
      </c>
      <c r="E115" s="1">
        <f t="shared" si="7"/>
        <v>106</v>
      </c>
      <c r="F115" s="8">
        <v>13.65</v>
      </c>
      <c r="G115" s="9">
        <f t="shared" si="10"/>
        <v>1.0552963769999999</v>
      </c>
      <c r="H115" s="9"/>
      <c r="I115" s="9"/>
      <c r="J115" s="9"/>
      <c r="K115" s="10">
        <f t="shared" si="11"/>
        <v>55.296376989999999</v>
      </c>
      <c r="L115" s="1">
        <f t="shared" si="8"/>
        <v>0</v>
      </c>
      <c r="M115" s="1">
        <f>IF(B115="Aniversário",VLOOKUP(A115,[1]Fluxo!C:F,4,FALSE)*C115,0)</f>
        <v>0</v>
      </c>
      <c r="N115" s="2">
        <f t="shared" si="9"/>
        <v>1055.29637699</v>
      </c>
    </row>
    <row r="116" spans="1:14" x14ac:dyDescent="0.35">
      <c r="A116" s="6">
        <v>45090</v>
      </c>
      <c r="B116" s="1" t="str">
        <f>IFERROR(VLOOKUP(A116,[1]Fluxo!C:G,5,FALSE),"")</f>
        <v/>
      </c>
      <c r="C116" s="7">
        <f t="shared" si="6"/>
        <v>1000</v>
      </c>
      <c r="D116" s="1">
        <v>252</v>
      </c>
      <c r="E116" s="1">
        <f t="shared" si="7"/>
        <v>107</v>
      </c>
      <c r="F116" s="8">
        <v>13.65</v>
      </c>
      <c r="G116" s="9">
        <f t="shared" si="10"/>
        <v>1.0558323409999999</v>
      </c>
      <c r="H116" s="9"/>
      <c r="I116" s="9"/>
      <c r="J116" s="9"/>
      <c r="K116" s="10">
        <f t="shared" si="11"/>
        <v>55.832340989999999</v>
      </c>
      <c r="L116" s="1">
        <f t="shared" si="8"/>
        <v>0</v>
      </c>
      <c r="M116" s="1">
        <f>IF(B116="Aniversário",VLOOKUP(A116,[1]Fluxo!C:F,4,FALSE)*C116,0)</f>
        <v>0</v>
      </c>
      <c r="N116" s="2">
        <f t="shared" si="9"/>
        <v>1055.8323409899999</v>
      </c>
    </row>
    <row r="117" spans="1:14" x14ac:dyDescent="0.35">
      <c r="A117" s="6">
        <v>45091</v>
      </c>
      <c r="B117" s="1" t="str">
        <f>IFERROR(VLOOKUP(A117,[1]Fluxo!C:G,5,FALSE),"")</f>
        <v/>
      </c>
      <c r="C117" s="7">
        <f t="shared" si="6"/>
        <v>1000</v>
      </c>
      <c r="D117" s="1">
        <v>252</v>
      </c>
      <c r="E117" s="1">
        <f t="shared" si="7"/>
        <v>108</v>
      </c>
      <c r="F117" s="8">
        <v>13.65</v>
      </c>
      <c r="G117" s="9">
        <f t="shared" si="10"/>
        <v>1.0563685780000001</v>
      </c>
      <c r="H117" s="9"/>
      <c r="I117" s="9"/>
      <c r="J117" s="9"/>
      <c r="K117" s="10">
        <f t="shared" si="11"/>
        <v>56.368577999999999</v>
      </c>
      <c r="L117" s="1">
        <f t="shared" si="8"/>
        <v>0</v>
      </c>
      <c r="M117" s="1">
        <f>IF(B117="Aniversário",VLOOKUP(A117,[1]Fluxo!C:F,4,FALSE)*C117,0)</f>
        <v>0</v>
      </c>
      <c r="N117" s="2">
        <f t="shared" si="9"/>
        <v>1056.3685780000001</v>
      </c>
    </row>
    <row r="118" spans="1:14" x14ac:dyDescent="0.35">
      <c r="A118" s="6">
        <v>45092</v>
      </c>
      <c r="B118" s="1" t="str">
        <f>IFERROR(VLOOKUP(A118,[1]Fluxo!C:G,5,FALSE),"")</f>
        <v/>
      </c>
      <c r="C118" s="7">
        <f t="shared" si="6"/>
        <v>1000</v>
      </c>
      <c r="D118" s="1">
        <v>252</v>
      </c>
      <c r="E118" s="1">
        <f t="shared" si="7"/>
        <v>109</v>
      </c>
      <c r="F118" s="8">
        <v>13.65</v>
      </c>
      <c r="G118" s="9">
        <f t="shared" si="10"/>
        <v>1.056905086</v>
      </c>
      <c r="H118" s="9"/>
      <c r="I118" s="9"/>
      <c r="J118" s="9"/>
      <c r="K118" s="10">
        <f t="shared" si="11"/>
        <v>56.905085999999997</v>
      </c>
      <c r="L118" s="1">
        <f t="shared" si="8"/>
        <v>0</v>
      </c>
      <c r="M118" s="1">
        <f>IF(B118="Aniversário",VLOOKUP(A118,[1]Fluxo!C:F,4,FALSE)*C118,0)</f>
        <v>0</v>
      </c>
      <c r="N118" s="2">
        <f t="shared" si="9"/>
        <v>1056.905086</v>
      </c>
    </row>
    <row r="119" spans="1:14" x14ac:dyDescent="0.35">
      <c r="A119" s="6">
        <v>45093</v>
      </c>
      <c r="B119" s="1" t="str">
        <f>IFERROR(VLOOKUP(A119,[1]Fluxo!C:G,5,FALSE),"")</f>
        <v/>
      </c>
      <c r="C119" s="7">
        <f t="shared" si="6"/>
        <v>1000</v>
      </c>
      <c r="D119" s="1">
        <v>252</v>
      </c>
      <c r="E119" s="1">
        <f t="shared" si="7"/>
        <v>110</v>
      </c>
      <c r="F119" s="8">
        <v>13.65</v>
      </c>
      <c r="G119" s="9">
        <f t="shared" si="10"/>
        <v>1.057441868</v>
      </c>
      <c r="H119" s="9"/>
      <c r="I119" s="9"/>
      <c r="J119" s="9"/>
      <c r="K119" s="10">
        <f t="shared" si="11"/>
        <v>57.441867989999999</v>
      </c>
      <c r="L119" s="1">
        <f t="shared" si="8"/>
        <v>0</v>
      </c>
      <c r="M119" s="1">
        <f>IF(B119="Aniversário",VLOOKUP(A119,[1]Fluxo!C:F,4,FALSE)*C119,0)</f>
        <v>0</v>
      </c>
      <c r="N119" s="2">
        <f t="shared" si="9"/>
        <v>1057.44186799</v>
      </c>
    </row>
    <row r="120" spans="1:14" x14ac:dyDescent="0.35">
      <c r="A120" s="6">
        <v>45096</v>
      </c>
      <c r="B120" s="1" t="str">
        <f>IFERROR(VLOOKUP(A120,[1]Fluxo!C:G,5,FALSE),"")</f>
        <v/>
      </c>
      <c r="C120" s="7">
        <f t="shared" si="6"/>
        <v>1000</v>
      </c>
      <c r="D120" s="1">
        <v>252</v>
      </c>
      <c r="E120" s="1">
        <f t="shared" si="7"/>
        <v>111</v>
      </c>
      <c r="F120" s="8">
        <v>13.65</v>
      </c>
      <c r="G120" s="9">
        <f t="shared" si="10"/>
        <v>1.057978922</v>
      </c>
      <c r="H120" s="9"/>
      <c r="I120" s="9"/>
      <c r="J120" s="9"/>
      <c r="K120" s="10">
        <f t="shared" si="11"/>
        <v>57.978921999999997</v>
      </c>
      <c r="L120" s="1">
        <f t="shared" si="8"/>
        <v>0</v>
      </c>
      <c r="M120" s="1">
        <f>IF(B120="Aniversário",VLOOKUP(A120,[1]Fluxo!C:F,4,FALSE)*C120,0)</f>
        <v>0</v>
      </c>
      <c r="N120" s="2">
        <f t="shared" si="9"/>
        <v>1057.978922</v>
      </c>
    </row>
    <row r="121" spans="1:14" x14ac:dyDescent="0.35">
      <c r="A121" s="6">
        <v>45097</v>
      </c>
      <c r="B121" s="1" t="str">
        <f>IFERROR(VLOOKUP(A121,[1]Fluxo!C:G,5,FALSE),"")</f>
        <v/>
      </c>
      <c r="C121" s="7">
        <f t="shared" si="6"/>
        <v>1000</v>
      </c>
      <c r="D121" s="1">
        <v>252</v>
      </c>
      <c r="E121" s="1">
        <f t="shared" si="7"/>
        <v>112</v>
      </c>
      <c r="F121" s="8">
        <v>13.65</v>
      </c>
      <c r="G121" s="9">
        <f t="shared" si="10"/>
        <v>1.0585162480000001</v>
      </c>
      <c r="H121" s="9"/>
      <c r="I121" s="9"/>
      <c r="J121" s="9"/>
      <c r="K121" s="10">
        <f t="shared" si="11"/>
        <v>58.516247999999997</v>
      </c>
      <c r="L121" s="1">
        <f t="shared" si="8"/>
        <v>0</v>
      </c>
      <c r="M121" s="1">
        <f>IF(B121="Aniversário",VLOOKUP(A121,[1]Fluxo!C:F,4,FALSE)*C121,0)</f>
        <v>0</v>
      </c>
      <c r="N121" s="2">
        <f t="shared" si="9"/>
        <v>1058.5162479999999</v>
      </c>
    </row>
    <row r="122" spans="1:14" x14ac:dyDescent="0.35">
      <c r="A122" s="6">
        <v>45098</v>
      </c>
      <c r="B122" s="1" t="str">
        <f>IFERROR(VLOOKUP(A122,[1]Fluxo!C:G,5,FALSE),"")</f>
        <v/>
      </c>
      <c r="C122" s="7">
        <f t="shared" si="6"/>
        <v>1000</v>
      </c>
      <c r="D122" s="1">
        <v>252</v>
      </c>
      <c r="E122" s="1">
        <f t="shared" si="7"/>
        <v>113</v>
      </c>
      <c r="F122" s="8">
        <v>13.65</v>
      </c>
      <c r="G122" s="9">
        <f t="shared" si="10"/>
        <v>1.059053848</v>
      </c>
      <c r="H122" s="9"/>
      <c r="I122" s="9"/>
      <c r="J122" s="9"/>
      <c r="K122" s="10">
        <f t="shared" si="11"/>
        <v>59.053848000000002</v>
      </c>
      <c r="L122" s="1">
        <f t="shared" si="8"/>
        <v>0</v>
      </c>
      <c r="M122" s="1">
        <f>IF(B122="Aniversário",VLOOKUP(A122,[1]Fluxo!C:F,4,FALSE)*C122,0)</f>
        <v>0</v>
      </c>
      <c r="N122" s="2">
        <f t="shared" si="9"/>
        <v>1059.053848</v>
      </c>
    </row>
    <row r="123" spans="1:14" x14ac:dyDescent="0.35">
      <c r="A123" s="6">
        <v>45099</v>
      </c>
      <c r="B123" s="1" t="str">
        <f>IFERROR(VLOOKUP(A123,[1]Fluxo!C:G,5,FALSE),"")</f>
        <v/>
      </c>
      <c r="C123" s="7">
        <f t="shared" si="6"/>
        <v>1000</v>
      </c>
      <c r="D123" s="1">
        <v>252</v>
      </c>
      <c r="E123" s="1">
        <f t="shared" si="7"/>
        <v>114</v>
      </c>
      <c r="F123" s="8">
        <v>13.65</v>
      </c>
      <c r="G123" s="9">
        <f t="shared" si="10"/>
        <v>1.0595917210000001</v>
      </c>
      <c r="H123" s="9"/>
      <c r="I123" s="9"/>
      <c r="J123" s="9"/>
      <c r="K123" s="10">
        <f t="shared" si="11"/>
        <v>59.591721</v>
      </c>
      <c r="L123" s="1">
        <f t="shared" si="8"/>
        <v>0</v>
      </c>
      <c r="M123" s="1">
        <f>IF(B123="Aniversário",VLOOKUP(A123,[1]Fluxo!C:F,4,FALSE)*C123,0)</f>
        <v>0</v>
      </c>
      <c r="N123" s="2">
        <f t="shared" si="9"/>
        <v>1059.591721</v>
      </c>
    </row>
    <row r="124" spans="1:14" x14ac:dyDescent="0.35">
      <c r="A124" s="6">
        <v>45100</v>
      </c>
      <c r="B124" s="1" t="str">
        <f>IFERROR(VLOOKUP(A124,[1]Fluxo!C:G,5,FALSE),"")</f>
        <v/>
      </c>
      <c r="C124" s="7">
        <f t="shared" si="6"/>
        <v>1000</v>
      </c>
      <c r="D124" s="1">
        <v>252</v>
      </c>
      <c r="E124" s="1">
        <f t="shared" si="7"/>
        <v>115</v>
      </c>
      <c r="F124" s="8">
        <v>13.65</v>
      </c>
      <c r="G124" s="9">
        <f t="shared" si="10"/>
        <v>1.0601298669999999</v>
      </c>
      <c r="H124" s="9"/>
      <c r="I124" s="9"/>
      <c r="J124" s="9"/>
      <c r="K124" s="10">
        <f t="shared" si="11"/>
        <v>60.129866989999996</v>
      </c>
      <c r="L124" s="1">
        <f t="shared" si="8"/>
        <v>0</v>
      </c>
      <c r="M124" s="1">
        <f>IF(B124="Aniversário",VLOOKUP(A124,[1]Fluxo!C:F,4,FALSE)*C124,0)</f>
        <v>0</v>
      </c>
      <c r="N124" s="2">
        <f t="shared" si="9"/>
        <v>1060.12986699</v>
      </c>
    </row>
    <row r="125" spans="1:14" x14ac:dyDescent="0.35">
      <c r="A125" s="6">
        <v>45103</v>
      </c>
      <c r="B125" s="1" t="str">
        <f>IFERROR(VLOOKUP(A125,[1]Fluxo!C:G,5,FALSE),"")</f>
        <v/>
      </c>
      <c r="C125" s="7">
        <f t="shared" si="6"/>
        <v>1000</v>
      </c>
      <c r="D125" s="1">
        <v>252</v>
      </c>
      <c r="E125" s="1">
        <f t="shared" si="7"/>
        <v>116</v>
      </c>
      <c r="F125" s="8">
        <v>13.65</v>
      </c>
      <c r="G125" s="9">
        <f t="shared" si="10"/>
        <v>1.0606682860000001</v>
      </c>
      <c r="H125" s="9"/>
      <c r="I125" s="9"/>
      <c r="J125" s="9"/>
      <c r="K125" s="10">
        <f t="shared" si="11"/>
        <v>60.668286000000002</v>
      </c>
      <c r="L125" s="1">
        <f t="shared" si="8"/>
        <v>0</v>
      </c>
      <c r="M125" s="1">
        <f>IF(B125="Aniversário",VLOOKUP(A125,[1]Fluxo!C:F,4,FALSE)*C125,0)</f>
        <v>0</v>
      </c>
      <c r="N125" s="2">
        <f t="shared" si="9"/>
        <v>1060.6682860000001</v>
      </c>
    </row>
    <row r="126" spans="1:14" x14ac:dyDescent="0.35">
      <c r="A126" s="6">
        <v>45104</v>
      </c>
      <c r="B126" s="1" t="str">
        <f>IFERROR(VLOOKUP(A126,[1]Fluxo!C:G,5,FALSE),"")</f>
        <v/>
      </c>
      <c r="C126" s="7">
        <f t="shared" si="6"/>
        <v>1000</v>
      </c>
      <c r="D126" s="1">
        <v>252</v>
      </c>
      <c r="E126" s="1">
        <f t="shared" si="7"/>
        <v>117</v>
      </c>
      <c r="F126" s="8">
        <v>13.65</v>
      </c>
      <c r="G126" s="9">
        <f t="shared" si="10"/>
        <v>1.061206978</v>
      </c>
      <c r="H126" s="9"/>
      <c r="I126" s="9"/>
      <c r="J126" s="9"/>
      <c r="K126" s="10">
        <f t="shared" si="11"/>
        <v>61.206977999999999</v>
      </c>
      <c r="L126" s="1">
        <f t="shared" si="8"/>
        <v>0</v>
      </c>
      <c r="M126" s="1">
        <f>IF(B126="Aniversário",VLOOKUP(A126,[1]Fluxo!C:F,4,FALSE)*C126,0)</f>
        <v>0</v>
      </c>
      <c r="N126" s="2">
        <f t="shared" si="9"/>
        <v>1061.2069779999999</v>
      </c>
    </row>
    <row r="127" spans="1:14" x14ac:dyDescent="0.35">
      <c r="A127" s="6">
        <v>45105</v>
      </c>
      <c r="B127" s="1" t="str">
        <f>IFERROR(VLOOKUP(A127,[1]Fluxo!C:G,5,FALSE),"")</f>
        <v/>
      </c>
      <c r="C127" s="7">
        <f t="shared" si="6"/>
        <v>1000</v>
      </c>
      <c r="D127" s="1">
        <v>252</v>
      </c>
      <c r="E127" s="1">
        <f t="shared" si="7"/>
        <v>118</v>
      </c>
      <c r="F127" s="8">
        <v>13.65</v>
      </c>
      <c r="G127" s="9">
        <f t="shared" si="10"/>
        <v>1.061745945</v>
      </c>
      <c r="H127" s="9"/>
      <c r="I127" s="9"/>
      <c r="J127" s="9"/>
      <c r="K127" s="10">
        <f t="shared" si="11"/>
        <v>61.745944999999999</v>
      </c>
      <c r="L127" s="1">
        <f t="shared" si="8"/>
        <v>0</v>
      </c>
      <c r="M127" s="1">
        <f>IF(B127="Aniversário",VLOOKUP(A127,[1]Fluxo!C:F,4,FALSE)*C127,0)</f>
        <v>0</v>
      </c>
      <c r="N127" s="2">
        <f t="shared" si="9"/>
        <v>1061.7459449999999</v>
      </c>
    </row>
    <row r="128" spans="1:14" x14ac:dyDescent="0.35">
      <c r="A128" s="6">
        <v>45106</v>
      </c>
      <c r="B128" s="1">
        <f>IFERROR(VLOOKUP(A128,[1]Fluxo!C:G,5,FALSE),"")</f>
        <v>0</v>
      </c>
      <c r="C128" s="7">
        <f t="shared" si="6"/>
        <v>1000</v>
      </c>
      <c r="D128" s="1">
        <v>252</v>
      </c>
      <c r="E128" s="1">
        <f t="shared" si="7"/>
        <v>119</v>
      </c>
      <c r="F128" s="8">
        <v>13.65</v>
      </c>
      <c r="G128" s="9">
        <f t="shared" si="10"/>
        <v>1.062285184</v>
      </c>
      <c r="H128" s="9"/>
      <c r="I128" s="9"/>
      <c r="J128" s="9"/>
      <c r="K128" s="10">
        <f t="shared" si="11"/>
        <v>62.285184000000001</v>
      </c>
      <c r="L128" s="1">
        <f t="shared" si="8"/>
        <v>0</v>
      </c>
      <c r="M128" s="1">
        <f>IF(B128="Aniversário",VLOOKUP(A128,[1]Fluxo!C:F,4,FALSE)*C128,0)</f>
        <v>0</v>
      </c>
      <c r="N128" s="2">
        <f t="shared" si="9"/>
        <v>1062.2851840000001</v>
      </c>
    </row>
    <row r="129" spans="1:14" x14ac:dyDescent="0.35">
      <c r="A129" s="6">
        <v>45107</v>
      </c>
      <c r="B129" s="1" t="str">
        <f>IFERROR(VLOOKUP(A129,[1]Fluxo!C:G,5,FALSE),"")</f>
        <v/>
      </c>
      <c r="C129" s="7">
        <f t="shared" si="6"/>
        <v>1000</v>
      </c>
      <c r="D129" s="1">
        <v>252</v>
      </c>
      <c r="E129" s="1">
        <f t="shared" si="7"/>
        <v>120</v>
      </c>
      <c r="F129" s="8">
        <v>13.65</v>
      </c>
      <c r="G129" s="9">
        <f t="shared" si="10"/>
        <v>1.062824698</v>
      </c>
      <c r="H129" s="9"/>
      <c r="I129" s="9"/>
      <c r="J129" s="9"/>
      <c r="K129" s="10">
        <f t="shared" si="11"/>
        <v>62.824697999999998</v>
      </c>
      <c r="L129" s="1">
        <f t="shared" si="8"/>
        <v>0</v>
      </c>
      <c r="M129" s="1">
        <f>IF(B129="Aniversário",VLOOKUP(A129,[1]Fluxo!C:F,4,FALSE)*C129,0)</f>
        <v>0</v>
      </c>
      <c r="N129" s="2">
        <f t="shared" si="9"/>
        <v>1062.8246979999999</v>
      </c>
    </row>
    <row r="130" spans="1:14" x14ac:dyDescent="0.35">
      <c r="A130" s="6">
        <v>45110</v>
      </c>
      <c r="B130" s="1" t="str">
        <f>IFERROR(VLOOKUP(A130,[1]Fluxo!C:G,5,FALSE),"")</f>
        <v/>
      </c>
      <c r="C130" s="7">
        <f t="shared" si="6"/>
        <v>1000</v>
      </c>
      <c r="D130" s="1">
        <v>252</v>
      </c>
      <c r="E130" s="1">
        <f t="shared" si="7"/>
        <v>121</v>
      </c>
      <c r="F130" s="8">
        <v>13.65</v>
      </c>
      <c r="G130" s="9">
        <f t="shared" si="10"/>
        <v>1.063364486</v>
      </c>
      <c r="H130" s="9"/>
      <c r="I130" s="9"/>
      <c r="J130" s="9"/>
      <c r="K130" s="10">
        <f t="shared" si="11"/>
        <v>63.364485999999999</v>
      </c>
      <c r="L130" s="1">
        <f t="shared" si="8"/>
        <v>0</v>
      </c>
      <c r="M130" s="1">
        <f>IF(B130="Aniversário",VLOOKUP(A130,[1]Fluxo!C:F,4,FALSE)*C130,0)</f>
        <v>0</v>
      </c>
      <c r="N130" s="2">
        <f t="shared" si="9"/>
        <v>1063.3644859999999</v>
      </c>
    </row>
    <row r="131" spans="1:14" x14ac:dyDescent="0.35">
      <c r="A131" s="6">
        <v>45111</v>
      </c>
      <c r="B131" s="1" t="str">
        <f>IFERROR(VLOOKUP(A131,[1]Fluxo!C:G,5,FALSE),"")</f>
        <v/>
      </c>
      <c r="C131" s="7">
        <f t="shared" si="6"/>
        <v>1000</v>
      </c>
      <c r="D131" s="1">
        <v>252</v>
      </c>
      <c r="E131" s="1">
        <f t="shared" si="7"/>
        <v>122</v>
      </c>
      <c r="F131" s="8">
        <v>13.65</v>
      </c>
      <c r="G131" s="9">
        <f t="shared" si="10"/>
        <v>1.063904548</v>
      </c>
      <c r="H131" s="9"/>
      <c r="I131" s="9"/>
      <c r="J131" s="9"/>
      <c r="K131" s="10">
        <f t="shared" si="11"/>
        <v>63.904547999999998</v>
      </c>
      <c r="L131" s="1">
        <f t="shared" si="8"/>
        <v>0</v>
      </c>
      <c r="M131" s="1">
        <f>IF(B131="Aniversário",VLOOKUP(A131,[1]Fluxo!C:F,4,FALSE)*C131,0)</f>
        <v>0</v>
      </c>
      <c r="N131" s="2">
        <f t="shared" si="9"/>
        <v>1063.904548</v>
      </c>
    </row>
    <row r="132" spans="1:14" x14ac:dyDescent="0.35">
      <c r="A132" s="6">
        <v>45112</v>
      </c>
      <c r="B132" s="1" t="str">
        <f>IFERROR(VLOOKUP(A132,[1]Fluxo!C:G,5,FALSE),"")</f>
        <v/>
      </c>
      <c r="C132" s="7">
        <f t="shared" si="6"/>
        <v>1000</v>
      </c>
      <c r="D132" s="1">
        <v>252</v>
      </c>
      <c r="E132" s="1">
        <f t="shared" si="7"/>
        <v>123</v>
      </c>
      <c r="F132" s="8">
        <v>13.65</v>
      </c>
      <c r="G132" s="9">
        <f t="shared" si="10"/>
        <v>1.064444884</v>
      </c>
      <c r="H132" s="9"/>
      <c r="I132" s="9"/>
      <c r="J132" s="9"/>
      <c r="K132" s="10">
        <f t="shared" si="11"/>
        <v>64.444884000000002</v>
      </c>
      <c r="L132" s="1">
        <f t="shared" si="8"/>
        <v>0</v>
      </c>
      <c r="M132" s="1">
        <f>IF(B132="Aniversário",VLOOKUP(A132,[1]Fluxo!C:F,4,FALSE)*C132,0)</f>
        <v>0</v>
      </c>
      <c r="N132" s="2">
        <f t="shared" si="9"/>
        <v>1064.444884</v>
      </c>
    </row>
    <row r="133" spans="1:14" x14ac:dyDescent="0.35">
      <c r="A133" s="6">
        <v>45113</v>
      </c>
      <c r="B133" s="1" t="str">
        <f>IFERROR(VLOOKUP(A133,[1]Fluxo!C:G,5,FALSE),"")</f>
        <v/>
      </c>
      <c r="C133" s="7">
        <f t="shared" si="6"/>
        <v>1000</v>
      </c>
      <c r="D133" s="1">
        <v>252</v>
      </c>
      <c r="E133" s="1">
        <f t="shared" si="7"/>
        <v>124</v>
      </c>
      <c r="F133" s="8">
        <v>13.65</v>
      </c>
      <c r="G133" s="9">
        <f t="shared" si="10"/>
        <v>1.0649854949999999</v>
      </c>
      <c r="H133" s="9"/>
      <c r="I133" s="9"/>
      <c r="J133" s="9"/>
      <c r="K133" s="10">
        <f t="shared" si="11"/>
        <v>64.985494990000007</v>
      </c>
      <c r="L133" s="1">
        <f t="shared" si="8"/>
        <v>0</v>
      </c>
      <c r="M133" s="1">
        <f>IF(B133="Aniversário",VLOOKUP(A133,[1]Fluxo!C:F,4,FALSE)*C133,0)</f>
        <v>0</v>
      </c>
      <c r="N133" s="2">
        <f t="shared" si="9"/>
        <v>1064.98549499</v>
      </c>
    </row>
    <row r="134" spans="1:14" x14ac:dyDescent="0.35">
      <c r="A134" s="6">
        <v>45114</v>
      </c>
      <c r="B134" s="1" t="str">
        <f>IFERROR(VLOOKUP(A134,[1]Fluxo!C:G,5,FALSE),"")</f>
        <v/>
      </c>
      <c r="C134" s="7">
        <f t="shared" si="6"/>
        <v>1000</v>
      </c>
      <c r="D134" s="1">
        <v>252</v>
      </c>
      <c r="E134" s="1">
        <f t="shared" si="7"/>
        <v>125</v>
      </c>
      <c r="F134" s="8">
        <v>13.65</v>
      </c>
      <c r="G134" s="9">
        <f t="shared" si="10"/>
        <v>1.0655263800000001</v>
      </c>
      <c r="H134" s="9"/>
      <c r="I134" s="9"/>
      <c r="J134" s="9"/>
      <c r="K134" s="10">
        <f t="shared" si="11"/>
        <v>65.526380000000003</v>
      </c>
      <c r="L134" s="1">
        <f t="shared" si="8"/>
        <v>0</v>
      </c>
      <c r="M134" s="1">
        <f>IF(B134="Aniversário",VLOOKUP(A134,[1]Fluxo!C:F,4,FALSE)*C134,0)</f>
        <v>0</v>
      </c>
      <c r="N134" s="2">
        <f t="shared" si="9"/>
        <v>1065.52638</v>
      </c>
    </row>
    <row r="135" spans="1:14" x14ac:dyDescent="0.35">
      <c r="A135" s="6">
        <v>45117</v>
      </c>
      <c r="B135" s="1" t="str">
        <f>IFERROR(VLOOKUP(A135,[1]Fluxo!C:G,5,FALSE),"")</f>
        <v/>
      </c>
      <c r="C135" s="7">
        <f t="shared" si="6"/>
        <v>1000</v>
      </c>
      <c r="D135" s="1">
        <v>252</v>
      </c>
      <c r="E135" s="1">
        <f t="shared" si="7"/>
        <v>126</v>
      </c>
      <c r="F135" s="8">
        <v>13.65</v>
      </c>
      <c r="G135" s="9">
        <f t="shared" si="10"/>
        <v>1.0660675399999999</v>
      </c>
      <c r="H135" s="9"/>
      <c r="I135" s="9"/>
      <c r="J135" s="9"/>
      <c r="K135" s="10">
        <f t="shared" si="11"/>
        <v>66.06753999</v>
      </c>
      <c r="L135" s="1">
        <f t="shared" si="8"/>
        <v>0</v>
      </c>
      <c r="M135" s="1">
        <f>IF(B135="Aniversário",VLOOKUP(A135,[1]Fluxo!C:F,4,FALSE)*C135,0)</f>
        <v>0</v>
      </c>
      <c r="N135" s="2">
        <f t="shared" si="9"/>
        <v>1066.0675399900001</v>
      </c>
    </row>
    <row r="136" spans="1:14" x14ac:dyDescent="0.35">
      <c r="A136" s="6">
        <v>45118</v>
      </c>
      <c r="B136" s="1" t="str">
        <f>IFERROR(VLOOKUP(A136,[1]Fluxo!C:G,5,FALSE),"")</f>
        <v/>
      </c>
      <c r="C136" s="7">
        <f t="shared" si="6"/>
        <v>1000</v>
      </c>
      <c r="D136" s="1">
        <v>252</v>
      </c>
      <c r="E136" s="1">
        <f t="shared" si="7"/>
        <v>127</v>
      </c>
      <c r="F136" s="8">
        <v>13.65</v>
      </c>
      <c r="G136" s="9">
        <f t="shared" si="10"/>
        <v>1.0666089750000001</v>
      </c>
      <c r="H136" s="9"/>
      <c r="I136" s="9"/>
      <c r="J136" s="9"/>
      <c r="K136" s="10">
        <f t="shared" si="11"/>
        <v>66.608975000000001</v>
      </c>
      <c r="L136" s="1">
        <f t="shared" si="8"/>
        <v>0</v>
      </c>
      <c r="M136" s="1">
        <f>IF(B136="Aniversário",VLOOKUP(A136,[1]Fluxo!C:F,4,FALSE)*C136,0)</f>
        <v>0</v>
      </c>
      <c r="N136" s="2">
        <f t="shared" si="9"/>
        <v>1066.6089750000001</v>
      </c>
    </row>
    <row r="137" spans="1:14" x14ac:dyDescent="0.35">
      <c r="A137" s="6">
        <v>45119</v>
      </c>
      <c r="B137" s="1" t="str">
        <f>IFERROR(VLOOKUP(A137,[1]Fluxo!C:G,5,FALSE),"")</f>
        <v/>
      </c>
      <c r="C137" s="7">
        <f t="shared" si="6"/>
        <v>1000</v>
      </c>
      <c r="D137" s="1">
        <v>252</v>
      </c>
      <c r="E137" s="1">
        <f t="shared" si="7"/>
        <v>128</v>
      </c>
      <c r="F137" s="8">
        <v>13.65</v>
      </c>
      <c r="G137" s="9">
        <f t="shared" si="10"/>
        <v>1.0671506850000001</v>
      </c>
      <c r="H137" s="9"/>
      <c r="I137" s="9"/>
      <c r="J137" s="9"/>
      <c r="K137" s="10">
        <f t="shared" si="11"/>
        <v>67.150684999999996</v>
      </c>
      <c r="L137" s="1">
        <f t="shared" si="8"/>
        <v>0</v>
      </c>
      <c r="M137" s="1">
        <f>IF(B137="Aniversário",VLOOKUP(A137,[1]Fluxo!C:F,4,FALSE)*C137,0)</f>
        <v>0</v>
      </c>
      <c r="N137" s="2">
        <f t="shared" si="9"/>
        <v>1067.1506850000001</v>
      </c>
    </row>
    <row r="138" spans="1:14" x14ac:dyDescent="0.35">
      <c r="A138" s="6">
        <v>45120</v>
      </c>
      <c r="B138" s="1" t="str">
        <f>IFERROR(VLOOKUP(A138,[1]Fluxo!C:G,5,FALSE),"")</f>
        <v/>
      </c>
      <c r="C138" s="7">
        <f t="shared" ref="C138:C201" si="12">IF(B137="Incorporação",K137+C137-M137,C137-M137)</f>
        <v>1000</v>
      </c>
      <c r="D138" s="1">
        <v>252</v>
      </c>
      <c r="E138" s="1">
        <f t="shared" ref="E138:E201" si="13">IF(OR(B137="Aniversário",B137="Incorporação"),1,E137+1)</f>
        <v>129</v>
      </c>
      <c r="F138" s="8">
        <v>13.65</v>
      </c>
      <c r="G138" s="9">
        <f t="shared" si="10"/>
        <v>1.06769267</v>
      </c>
      <c r="H138" s="9"/>
      <c r="I138" s="9"/>
      <c r="J138" s="9"/>
      <c r="K138" s="10">
        <f t="shared" si="11"/>
        <v>67.692670000000007</v>
      </c>
      <c r="L138" s="1">
        <f t="shared" ref="L138:L201" si="14">IF(B138="Aniversário",K138,0)</f>
        <v>0</v>
      </c>
      <c r="M138" s="1">
        <f>IF(B138="Aniversário",VLOOKUP(A138,[1]Fluxo!C:F,4,FALSE)*C138,0)</f>
        <v>0</v>
      </c>
      <c r="N138" s="2">
        <f t="shared" ref="N138:N201" si="15">C138+K138-L138-M138</f>
        <v>1067.6926699999999</v>
      </c>
    </row>
    <row r="139" spans="1:14" x14ac:dyDescent="0.35">
      <c r="A139" s="6">
        <v>45121</v>
      </c>
      <c r="B139" s="1" t="str">
        <f>IFERROR(VLOOKUP(A139,[1]Fluxo!C:G,5,FALSE),"")</f>
        <v/>
      </c>
      <c r="C139" s="7">
        <f t="shared" si="12"/>
        <v>1000</v>
      </c>
      <c r="D139" s="1">
        <v>252</v>
      </c>
      <c r="E139" s="1">
        <f t="shared" si="13"/>
        <v>130</v>
      </c>
      <c r="F139" s="8">
        <v>13.65</v>
      </c>
      <c r="G139" s="9">
        <f t="shared" ref="G139:G202" si="16">ROUND((1+F139/100)^(E139/D139),9)</f>
        <v>1.06823493</v>
      </c>
      <c r="H139" s="9"/>
      <c r="I139" s="9"/>
      <c r="J139" s="9"/>
      <c r="K139" s="10">
        <f t="shared" ref="K139:K202" si="17">TRUNC(C139*(G139-1),8)</f>
        <v>68.234930000000006</v>
      </c>
      <c r="L139" s="1">
        <f t="shared" si="14"/>
        <v>0</v>
      </c>
      <c r="M139" s="1">
        <f>IF(B139="Aniversário",VLOOKUP(A139,[1]Fluxo!C:F,4,FALSE)*C139,0)</f>
        <v>0</v>
      </c>
      <c r="N139" s="2">
        <f t="shared" si="15"/>
        <v>1068.2349300000001</v>
      </c>
    </row>
    <row r="140" spans="1:14" x14ac:dyDescent="0.35">
      <c r="A140" s="6">
        <v>45124</v>
      </c>
      <c r="B140" s="1" t="str">
        <f>IFERROR(VLOOKUP(A140,[1]Fluxo!C:G,5,FALSE),"")</f>
        <v/>
      </c>
      <c r="C140" s="7">
        <f t="shared" si="12"/>
        <v>1000</v>
      </c>
      <c r="D140" s="1">
        <v>252</v>
      </c>
      <c r="E140" s="1">
        <f t="shared" si="13"/>
        <v>131</v>
      </c>
      <c r="F140" s="8">
        <v>13.65</v>
      </c>
      <c r="G140" s="9">
        <f t="shared" si="16"/>
        <v>1.0687774649999999</v>
      </c>
      <c r="H140" s="9"/>
      <c r="I140" s="9"/>
      <c r="J140" s="9"/>
      <c r="K140" s="10">
        <f t="shared" si="17"/>
        <v>68.777464989999999</v>
      </c>
      <c r="L140" s="1">
        <f t="shared" si="14"/>
        <v>0</v>
      </c>
      <c r="M140" s="1">
        <f>IF(B140="Aniversário",VLOOKUP(A140,[1]Fluxo!C:F,4,FALSE)*C140,0)</f>
        <v>0</v>
      </c>
      <c r="N140" s="2">
        <f t="shared" si="15"/>
        <v>1068.77746499</v>
      </c>
    </row>
    <row r="141" spans="1:14" x14ac:dyDescent="0.35">
      <c r="A141" s="6">
        <v>45125</v>
      </c>
      <c r="B141" s="1" t="str">
        <f>IFERROR(VLOOKUP(A141,[1]Fluxo!C:G,5,FALSE),"")</f>
        <v/>
      </c>
      <c r="C141" s="7">
        <f t="shared" si="12"/>
        <v>1000</v>
      </c>
      <c r="D141" s="1">
        <v>252</v>
      </c>
      <c r="E141" s="1">
        <f t="shared" si="13"/>
        <v>132</v>
      </c>
      <c r="F141" s="8">
        <v>13.65</v>
      </c>
      <c r="G141" s="9">
        <f t="shared" si="16"/>
        <v>1.069320276</v>
      </c>
      <c r="H141" s="9"/>
      <c r="I141" s="9"/>
      <c r="J141" s="9"/>
      <c r="K141" s="10">
        <f t="shared" si="17"/>
        <v>69.320276000000007</v>
      </c>
      <c r="L141" s="1">
        <f t="shared" si="14"/>
        <v>0</v>
      </c>
      <c r="M141" s="1">
        <f>IF(B141="Aniversário",VLOOKUP(A141,[1]Fluxo!C:F,4,FALSE)*C141,0)</f>
        <v>0</v>
      </c>
      <c r="N141" s="2">
        <f t="shared" si="15"/>
        <v>1069.3202759999999</v>
      </c>
    </row>
    <row r="142" spans="1:14" x14ac:dyDescent="0.35">
      <c r="A142" s="6">
        <v>45126</v>
      </c>
      <c r="B142" s="1" t="str">
        <f>IFERROR(VLOOKUP(A142,[1]Fluxo!C:G,5,FALSE),"")</f>
        <v/>
      </c>
      <c r="C142" s="7">
        <f t="shared" si="12"/>
        <v>1000</v>
      </c>
      <c r="D142" s="1">
        <v>252</v>
      </c>
      <c r="E142" s="1">
        <f t="shared" si="13"/>
        <v>133</v>
      </c>
      <c r="F142" s="8">
        <v>13.65</v>
      </c>
      <c r="G142" s="9">
        <f t="shared" si="16"/>
        <v>1.0698633630000001</v>
      </c>
      <c r="H142" s="9"/>
      <c r="I142" s="9"/>
      <c r="J142" s="9"/>
      <c r="K142" s="10">
        <f t="shared" si="17"/>
        <v>69.863363000000007</v>
      </c>
      <c r="L142" s="1">
        <f t="shared" si="14"/>
        <v>0</v>
      </c>
      <c r="M142" s="1">
        <f>IF(B142="Aniversário",VLOOKUP(A142,[1]Fluxo!C:F,4,FALSE)*C142,0)</f>
        <v>0</v>
      </c>
      <c r="N142" s="2">
        <f t="shared" si="15"/>
        <v>1069.8633629999999</v>
      </c>
    </row>
    <row r="143" spans="1:14" x14ac:dyDescent="0.35">
      <c r="A143" s="6">
        <v>45127</v>
      </c>
      <c r="B143" s="1" t="str">
        <f>IFERROR(VLOOKUP(A143,[1]Fluxo!C:G,5,FALSE),"")</f>
        <v/>
      </c>
      <c r="C143" s="7">
        <f t="shared" si="12"/>
        <v>1000</v>
      </c>
      <c r="D143" s="1">
        <v>252</v>
      </c>
      <c r="E143" s="1">
        <f t="shared" si="13"/>
        <v>134</v>
      </c>
      <c r="F143" s="8">
        <v>13.65</v>
      </c>
      <c r="G143" s="9">
        <f t="shared" si="16"/>
        <v>1.0704067260000001</v>
      </c>
      <c r="H143" s="9"/>
      <c r="I143" s="9"/>
      <c r="J143" s="9"/>
      <c r="K143" s="10">
        <f t="shared" si="17"/>
        <v>70.406726000000006</v>
      </c>
      <c r="L143" s="1">
        <f t="shared" si="14"/>
        <v>0</v>
      </c>
      <c r="M143" s="1">
        <f>IF(B143="Aniversário",VLOOKUP(A143,[1]Fluxo!C:F,4,FALSE)*C143,0)</f>
        <v>0</v>
      </c>
      <c r="N143" s="2">
        <f t="shared" si="15"/>
        <v>1070.4067259999999</v>
      </c>
    </row>
    <row r="144" spans="1:14" x14ac:dyDescent="0.35">
      <c r="A144" s="6">
        <v>45128</v>
      </c>
      <c r="B144" s="1" t="str">
        <f>IFERROR(VLOOKUP(A144,[1]Fluxo!C:G,5,FALSE),"")</f>
        <v/>
      </c>
      <c r="C144" s="7">
        <f t="shared" si="12"/>
        <v>1000</v>
      </c>
      <c r="D144" s="1">
        <v>252</v>
      </c>
      <c r="E144" s="1">
        <f t="shared" si="13"/>
        <v>135</v>
      </c>
      <c r="F144" s="8">
        <v>13.65</v>
      </c>
      <c r="G144" s="9">
        <f t="shared" si="16"/>
        <v>1.070950364</v>
      </c>
      <c r="H144" s="9"/>
      <c r="I144" s="9"/>
      <c r="J144" s="9"/>
      <c r="K144" s="10">
        <f t="shared" si="17"/>
        <v>70.950363999999993</v>
      </c>
      <c r="L144" s="1">
        <f t="shared" si="14"/>
        <v>0</v>
      </c>
      <c r="M144" s="1">
        <f>IF(B144="Aniversário",VLOOKUP(A144,[1]Fluxo!C:F,4,FALSE)*C144,0)</f>
        <v>0</v>
      </c>
      <c r="N144" s="2">
        <f t="shared" si="15"/>
        <v>1070.950364</v>
      </c>
    </row>
    <row r="145" spans="1:14" x14ac:dyDescent="0.35">
      <c r="A145" s="6">
        <v>45131</v>
      </c>
      <c r="B145" s="1" t="str">
        <f>IFERROR(VLOOKUP(A145,[1]Fluxo!C:G,5,FALSE),"")</f>
        <v/>
      </c>
      <c r="C145" s="7">
        <f t="shared" si="12"/>
        <v>1000</v>
      </c>
      <c r="D145" s="1">
        <v>252</v>
      </c>
      <c r="E145" s="1">
        <f t="shared" si="13"/>
        <v>136</v>
      </c>
      <c r="F145" s="8">
        <v>13.65</v>
      </c>
      <c r="G145" s="9">
        <f t="shared" si="16"/>
        <v>1.0714942789999999</v>
      </c>
      <c r="H145" s="9"/>
      <c r="I145" s="9"/>
      <c r="J145" s="9"/>
      <c r="K145" s="10">
        <f t="shared" si="17"/>
        <v>71.494278989999998</v>
      </c>
      <c r="L145" s="1">
        <f t="shared" si="14"/>
        <v>0</v>
      </c>
      <c r="M145" s="1">
        <f>IF(B145="Aniversário",VLOOKUP(A145,[1]Fluxo!C:F,4,FALSE)*C145,0)</f>
        <v>0</v>
      </c>
      <c r="N145" s="2">
        <f t="shared" si="15"/>
        <v>1071.4942789900001</v>
      </c>
    </row>
    <row r="146" spans="1:14" x14ac:dyDescent="0.35">
      <c r="A146" s="6">
        <v>45132</v>
      </c>
      <c r="B146" s="1" t="str">
        <f>IFERROR(VLOOKUP(A146,[1]Fluxo!C:G,5,FALSE),"")</f>
        <v/>
      </c>
      <c r="C146" s="7">
        <f t="shared" si="12"/>
        <v>1000</v>
      </c>
      <c r="D146" s="1">
        <v>252</v>
      </c>
      <c r="E146" s="1">
        <f t="shared" si="13"/>
        <v>137</v>
      </c>
      <c r="F146" s="8">
        <v>13.65</v>
      </c>
      <c r="G146" s="9">
        <f t="shared" si="16"/>
        <v>1.0720384700000001</v>
      </c>
      <c r="H146" s="9"/>
      <c r="I146" s="9"/>
      <c r="J146" s="9"/>
      <c r="K146" s="10">
        <f t="shared" si="17"/>
        <v>72.038470000000004</v>
      </c>
      <c r="L146" s="1">
        <f t="shared" si="14"/>
        <v>0</v>
      </c>
      <c r="M146" s="1">
        <f>IF(B146="Aniversário",VLOOKUP(A146,[1]Fluxo!C:F,4,FALSE)*C146,0)</f>
        <v>0</v>
      </c>
      <c r="N146" s="2">
        <f t="shared" si="15"/>
        <v>1072.03847</v>
      </c>
    </row>
    <row r="147" spans="1:14" x14ac:dyDescent="0.35">
      <c r="A147" s="6">
        <v>45133</v>
      </c>
      <c r="B147" s="1" t="str">
        <f>IFERROR(VLOOKUP(A147,[1]Fluxo!C:G,5,FALSE),"")</f>
        <v/>
      </c>
      <c r="C147" s="7">
        <f t="shared" si="12"/>
        <v>1000</v>
      </c>
      <c r="D147" s="1">
        <v>252</v>
      </c>
      <c r="E147" s="1">
        <f t="shared" si="13"/>
        <v>138</v>
      </c>
      <c r="F147" s="8">
        <v>13.65</v>
      </c>
      <c r="G147" s="9">
        <f t="shared" si="16"/>
        <v>1.072582937</v>
      </c>
      <c r="H147" s="9"/>
      <c r="I147" s="9"/>
      <c r="J147" s="9"/>
      <c r="K147" s="10">
        <f t="shared" si="17"/>
        <v>72.582937000000001</v>
      </c>
      <c r="L147" s="1">
        <f t="shared" si="14"/>
        <v>0</v>
      </c>
      <c r="M147" s="1">
        <f>IF(B147="Aniversário",VLOOKUP(A147,[1]Fluxo!C:F,4,FALSE)*C147,0)</f>
        <v>0</v>
      </c>
      <c r="N147" s="2">
        <f t="shared" si="15"/>
        <v>1072.5829369999999</v>
      </c>
    </row>
    <row r="148" spans="1:14" x14ac:dyDescent="0.35">
      <c r="A148" s="6">
        <v>45134</v>
      </c>
      <c r="B148" s="1" t="str">
        <f>IFERROR(VLOOKUP(A148,[1]Fluxo!C:G,5,FALSE),"")</f>
        <v/>
      </c>
      <c r="C148" s="7">
        <f t="shared" si="12"/>
        <v>1000</v>
      </c>
      <c r="D148" s="1">
        <v>252</v>
      </c>
      <c r="E148" s="1">
        <f t="shared" si="13"/>
        <v>139</v>
      </c>
      <c r="F148" s="8">
        <v>13.65</v>
      </c>
      <c r="G148" s="9">
        <f t="shared" si="16"/>
        <v>1.0731276809999999</v>
      </c>
      <c r="H148" s="9"/>
      <c r="I148" s="9"/>
      <c r="J148" s="9"/>
      <c r="K148" s="10">
        <f t="shared" si="17"/>
        <v>73.127680990000002</v>
      </c>
      <c r="L148" s="1">
        <f t="shared" si="14"/>
        <v>0</v>
      </c>
      <c r="M148" s="1">
        <f>IF(B148="Aniversário",VLOOKUP(A148,[1]Fluxo!C:F,4,FALSE)*C148,0)</f>
        <v>0</v>
      </c>
      <c r="N148" s="2">
        <f t="shared" si="15"/>
        <v>1073.12768099</v>
      </c>
    </row>
    <row r="149" spans="1:14" x14ac:dyDescent="0.35">
      <c r="A149" s="6">
        <v>45135</v>
      </c>
      <c r="B149" s="1" t="str">
        <f>IFERROR(VLOOKUP(A149,[1]Fluxo!C:G,5,FALSE),"")</f>
        <v/>
      </c>
      <c r="C149" s="7">
        <f t="shared" si="12"/>
        <v>1000</v>
      </c>
      <c r="D149" s="1">
        <v>252</v>
      </c>
      <c r="E149" s="1">
        <f t="shared" si="13"/>
        <v>140</v>
      </c>
      <c r="F149" s="8">
        <v>13.65</v>
      </c>
      <c r="G149" s="9">
        <f t="shared" si="16"/>
        <v>1.073672701</v>
      </c>
      <c r="H149" s="9"/>
      <c r="I149" s="9"/>
      <c r="J149" s="9"/>
      <c r="K149" s="10">
        <f t="shared" si="17"/>
        <v>73.672701000000004</v>
      </c>
      <c r="L149" s="1">
        <f t="shared" si="14"/>
        <v>0</v>
      </c>
      <c r="M149" s="1">
        <f>IF(B149="Aniversário",VLOOKUP(A149,[1]Fluxo!C:F,4,FALSE)*C149,0)</f>
        <v>0</v>
      </c>
      <c r="N149" s="2">
        <f t="shared" si="15"/>
        <v>1073.672701</v>
      </c>
    </row>
    <row r="150" spans="1:14" x14ac:dyDescent="0.35">
      <c r="A150" s="6">
        <v>45138</v>
      </c>
      <c r="B150" s="1" t="str">
        <f>IFERROR(VLOOKUP(A150,[1]Fluxo!C:G,5,FALSE),"")</f>
        <v/>
      </c>
      <c r="C150" s="7">
        <f t="shared" si="12"/>
        <v>1000</v>
      </c>
      <c r="D150" s="1">
        <v>252</v>
      </c>
      <c r="E150" s="1">
        <f t="shared" si="13"/>
        <v>141</v>
      </c>
      <c r="F150" s="8">
        <v>13.65</v>
      </c>
      <c r="G150" s="9">
        <f t="shared" si="16"/>
        <v>1.074217999</v>
      </c>
      <c r="H150" s="9"/>
      <c r="I150" s="9"/>
      <c r="J150" s="9"/>
      <c r="K150" s="10">
        <f t="shared" si="17"/>
        <v>74.217999000000006</v>
      </c>
      <c r="L150" s="1">
        <f t="shared" si="14"/>
        <v>0</v>
      </c>
      <c r="M150" s="1">
        <f>IF(B150="Aniversário",VLOOKUP(A150,[1]Fluxo!C:F,4,FALSE)*C150,0)</f>
        <v>0</v>
      </c>
      <c r="N150" s="2">
        <f t="shared" si="15"/>
        <v>1074.217999</v>
      </c>
    </row>
    <row r="151" spans="1:14" x14ac:dyDescent="0.35">
      <c r="A151" s="6">
        <v>45139</v>
      </c>
      <c r="B151" s="1" t="str">
        <f>IFERROR(VLOOKUP(A151,[1]Fluxo!C:G,5,FALSE),"")</f>
        <v/>
      </c>
      <c r="C151" s="7">
        <f t="shared" si="12"/>
        <v>1000</v>
      </c>
      <c r="D151" s="1">
        <v>252</v>
      </c>
      <c r="E151" s="1">
        <f t="shared" si="13"/>
        <v>142</v>
      </c>
      <c r="F151" s="8">
        <v>13.65</v>
      </c>
      <c r="G151" s="9">
        <f t="shared" si="16"/>
        <v>1.074763573</v>
      </c>
      <c r="H151" s="9"/>
      <c r="I151" s="9"/>
      <c r="J151" s="9"/>
      <c r="K151" s="10">
        <f t="shared" si="17"/>
        <v>74.763572999999994</v>
      </c>
      <c r="L151" s="1">
        <f t="shared" si="14"/>
        <v>0</v>
      </c>
      <c r="M151" s="1">
        <f>IF(B151="Aniversário",VLOOKUP(A151,[1]Fluxo!C:F,4,FALSE)*C151,0)</f>
        <v>0</v>
      </c>
      <c r="N151" s="2">
        <f t="shared" si="15"/>
        <v>1074.763573</v>
      </c>
    </row>
    <row r="152" spans="1:14" x14ac:dyDescent="0.35">
      <c r="A152" s="6">
        <v>45140</v>
      </c>
      <c r="B152" s="1" t="str">
        <f>IFERROR(VLOOKUP(A152,[1]Fluxo!C:G,5,FALSE),"")</f>
        <v/>
      </c>
      <c r="C152" s="7">
        <f t="shared" si="12"/>
        <v>1000</v>
      </c>
      <c r="D152" s="1">
        <v>252</v>
      </c>
      <c r="E152" s="1">
        <f t="shared" si="13"/>
        <v>143</v>
      </c>
      <c r="F152" s="8">
        <v>13.65</v>
      </c>
      <c r="G152" s="9">
        <f t="shared" si="16"/>
        <v>1.0753094240000001</v>
      </c>
      <c r="H152" s="9"/>
      <c r="I152" s="9"/>
      <c r="J152" s="9"/>
      <c r="K152" s="10">
        <f t="shared" si="17"/>
        <v>75.309424000000007</v>
      </c>
      <c r="L152" s="1">
        <f t="shared" si="14"/>
        <v>0</v>
      </c>
      <c r="M152" s="1">
        <f>IF(B152="Aniversário",VLOOKUP(A152,[1]Fluxo!C:F,4,FALSE)*C152,0)</f>
        <v>0</v>
      </c>
      <c r="N152" s="2">
        <f t="shared" si="15"/>
        <v>1075.309424</v>
      </c>
    </row>
    <row r="153" spans="1:14" x14ac:dyDescent="0.35">
      <c r="A153" s="6">
        <v>45141</v>
      </c>
      <c r="B153" s="1" t="str">
        <f>IFERROR(VLOOKUP(A153,[1]Fluxo!C:G,5,FALSE),"")</f>
        <v/>
      </c>
      <c r="C153" s="7">
        <f t="shared" si="12"/>
        <v>1000</v>
      </c>
      <c r="D153" s="1">
        <v>252</v>
      </c>
      <c r="E153" s="1">
        <f t="shared" si="13"/>
        <v>144</v>
      </c>
      <c r="F153" s="8">
        <v>13.65</v>
      </c>
      <c r="G153" s="9">
        <f t="shared" si="16"/>
        <v>1.075855553</v>
      </c>
      <c r="H153" s="9"/>
      <c r="I153" s="9"/>
      <c r="J153" s="9"/>
      <c r="K153" s="10">
        <f t="shared" si="17"/>
        <v>75.855553</v>
      </c>
      <c r="L153" s="1">
        <f t="shared" si="14"/>
        <v>0</v>
      </c>
      <c r="M153" s="1">
        <f>IF(B153="Aniversário",VLOOKUP(A153,[1]Fluxo!C:F,4,FALSE)*C153,0)</f>
        <v>0</v>
      </c>
      <c r="N153" s="2">
        <f t="shared" si="15"/>
        <v>1075.8555530000001</v>
      </c>
    </row>
    <row r="154" spans="1:14" x14ac:dyDescent="0.35">
      <c r="A154" s="6">
        <v>45142</v>
      </c>
      <c r="B154" s="1" t="str">
        <f>IFERROR(VLOOKUP(A154,[1]Fluxo!C:G,5,FALSE),"")</f>
        <v/>
      </c>
      <c r="C154" s="7">
        <f t="shared" si="12"/>
        <v>1000</v>
      </c>
      <c r="D154" s="1">
        <v>252</v>
      </c>
      <c r="E154" s="1">
        <f t="shared" si="13"/>
        <v>145</v>
      </c>
      <c r="F154" s="8">
        <v>13.65</v>
      </c>
      <c r="G154" s="9">
        <f t="shared" si="16"/>
        <v>1.076401959</v>
      </c>
      <c r="H154" s="9"/>
      <c r="I154" s="9"/>
      <c r="J154" s="9"/>
      <c r="K154" s="10">
        <f t="shared" si="17"/>
        <v>76.401959000000005</v>
      </c>
      <c r="L154" s="1">
        <f t="shared" si="14"/>
        <v>0</v>
      </c>
      <c r="M154" s="1">
        <f>IF(B154="Aniversário",VLOOKUP(A154,[1]Fluxo!C:F,4,FALSE)*C154,0)</f>
        <v>0</v>
      </c>
      <c r="N154" s="2">
        <f t="shared" si="15"/>
        <v>1076.401959</v>
      </c>
    </row>
    <row r="155" spans="1:14" x14ac:dyDescent="0.35">
      <c r="A155" s="6">
        <v>45145</v>
      </c>
      <c r="B155" s="1" t="str">
        <f>IFERROR(VLOOKUP(A155,[1]Fluxo!C:G,5,FALSE),"")</f>
        <v/>
      </c>
      <c r="C155" s="7">
        <f t="shared" si="12"/>
        <v>1000</v>
      </c>
      <c r="D155" s="1">
        <v>252</v>
      </c>
      <c r="E155" s="1">
        <f t="shared" si="13"/>
        <v>146</v>
      </c>
      <c r="F155" s="8">
        <v>13.65</v>
      </c>
      <c r="G155" s="9">
        <f t="shared" si="16"/>
        <v>1.0769486420000001</v>
      </c>
      <c r="H155" s="9"/>
      <c r="I155" s="9"/>
      <c r="J155" s="9"/>
      <c r="K155" s="10">
        <f t="shared" si="17"/>
        <v>76.948642000000007</v>
      </c>
      <c r="L155" s="1">
        <f t="shared" si="14"/>
        <v>0</v>
      </c>
      <c r="M155" s="1">
        <f>IF(B155="Aniversário",VLOOKUP(A155,[1]Fluxo!C:F,4,FALSE)*C155,0)</f>
        <v>0</v>
      </c>
      <c r="N155" s="2">
        <f t="shared" si="15"/>
        <v>1076.9486420000001</v>
      </c>
    </row>
    <row r="156" spans="1:14" x14ac:dyDescent="0.35">
      <c r="A156" s="6">
        <v>45146</v>
      </c>
      <c r="B156" s="1" t="str">
        <f>IFERROR(VLOOKUP(A156,[1]Fluxo!C:G,5,FALSE),"")</f>
        <v/>
      </c>
      <c r="C156" s="7">
        <f t="shared" si="12"/>
        <v>1000</v>
      </c>
      <c r="D156" s="1">
        <v>252</v>
      </c>
      <c r="E156" s="1">
        <f t="shared" si="13"/>
        <v>147</v>
      </c>
      <c r="F156" s="8">
        <v>13.65</v>
      </c>
      <c r="G156" s="9">
        <f t="shared" si="16"/>
        <v>1.077495603</v>
      </c>
      <c r="H156" s="9"/>
      <c r="I156" s="9"/>
      <c r="J156" s="9"/>
      <c r="K156" s="10">
        <f t="shared" si="17"/>
        <v>77.495603000000003</v>
      </c>
      <c r="L156" s="1">
        <f t="shared" si="14"/>
        <v>0</v>
      </c>
      <c r="M156" s="1">
        <f>IF(B156="Aniversário",VLOOKUP(A156,[1]Fluxo!C:F,4,FALSE)*C156,0)</f>
        <v>0</v>
      </c>
      <c r="N156" s="2">
        <f t="shared" si="15"/>
        <v>1077.4956030000001</v>
      </c>
    </row>
    <row r="157" spans="1:14" x14ac:dyDescent="0.35">
      <c r="A157" s="6">
        <v>45147</v>
      </c>
      <c r="B157" s="1" t="str">
        <f>IFERROR(VLOOKUP(A157,[1]Fluxo!C:G,5,FALSE),"")</f>
        <v/>
      </c>
      <c r="C157" s="7">
        <f t="shared" si="12"/>
        <v>1000</v>
      </c>
      <c r="D157" s="1">
        <v>252</v>
      </c>
      <c r="E157" s="1">
        <f t="shared" si="13"/>
        <v>148</v>
      </c>
      <c r="F157" s="8">
        <v>13.65</v>
      </c>
      <c r="G157" s="9">
        <f t="shared" si="16"/>
        <v>1.0780428419999999</v>
      </c>
      <c r="H157" s="9"/>
      <c r="I157" s="9"/>
      <c r="J157" s="9"/>
      <c r="K157" s="10">
        <f t="shared" si="17"/>
        <v>78.042841989999999</v>
      </c>
      <c r="L157" s="1">
        <f t="shared" si="14"/>
        <v>0</v>
      </c>
      <c r="M157" s="1">
        <f>IF(B157="Aniversário",VLOOKUP(A157,[1]Fluxo!C:F,4,FALSE)*C157,0)</f>
        <v>0</v>
      </c>
      <c r="N157" s="2">
        <f t="shared" si="15"/>
        <v>1078.0428419899999</v>
      </c>
    </row>
    <row r="158" spans="1:14" x14ac:dyDescent="0.35">
      <c r="A158" s="6">
        <v>45148</v>
      </c>
      <c r="B158" s="1" t="str">
        <f>IFERROR(VLOOKUP(A158,[1]Fluxo!C:G,5,FALSE),"")</f>
        <v/>
      </c>
      <c r="C158" s="7">
        <f t="shared" si="12"/>
        <v>1000</v>
      </c>
      <c r="D158" s="1">
        <v>252</v>
      </c>
      <c r="E158" s="1">
        <f t="shared" si="13"/>
        <v>149</v>
      </c>
      <c r="F158" s="8">
        <v>13.65</v>
      </c>
      <c r="G158" s="9">
        <f t="shared" si="16"/>
        <v>1.0785903590000001</v>
      </c>
      <c r="H158" s="9"/>
      <c r="I158" s="9"/>
      <c r="J158" s="9"/>
      <c r="K158" s="10">
        <f t="shared" si="17"/>
        <v>78.590359000000007</v>
      </c>
      <c r="L158" s="1">
        <f t="shared" si="14"/>
        <v>0</v>
      </c>
      <c r="M158" s="1">
        <f>IF(B158="Aniversário",VLOOKUP(A158,[1]Fluxo!C:F,4,FALSE)*C158,0)</f>
        <v>0</v>
      </c>
      <c r="N158" s="2">
        <f t="shared" si="15"/>
        <v>1078.590359</v>
      </c>
    </row>
    <row r="159" spans="1:14" x14ac:dyDescent="0.35">
      <c r="A159" s="6">
        <v>45149</v>
      </c>
      <c r="B159" s="1" t="str">
        <f>IFERROR(VLOOKUP(A159,[1]Fluxo!C:G,5,FALSE),"")</f>
        <v/>
      </c>
      <c r="C159" s="7">
        <f t="shared" si="12"/>
        <v>1000</v>
      </c>
      <c r="D159" s="1">
        <v>252</v>
      </c>
      <c r="E159" s="1">
        <f t="shared" si="13"/>
        <v>150</v>
      </c>
      <c r="F159" s="8">
        <v>13.65</v>
      </c>
      <c r="G159" s="9">
        <f t="shared" si="16"/>
        <v>1.079138154</v>
      </c>
      <c r="H159" s="9"/>
      <c r="I159" s="9"/>
      <c r="J159" s="9"/>
      <c r="K159" s="10">
        <f t="shared" si="17"/>
        <v>79.138154</v>
      </c>
      <c r="L159" s="1">
        <f t="shared" si="14"/>
        <v>0</v>
      </c>
      <c r="M159" s="1">
        <f>IF(B159="Aniversário",VLOOKUP(A159,[1]Fluxo!C:F,4,FALSE)*C159,0)</f>
        <v>0</v>
      </c>
      <c r="N159" s="2">
        <f t="shared" si="15"/>
        <v>1079.138154</v>
      </c>
    </row>
    <row r="160" spans="1:14" x14ac:dyDescent="0.35">
      <c r="A160" s="6">
        <v>45152</v>
      </c>
      <c r="B160" s="1" t="str">
        <f>IFERROR(VLOOKUP(A160,[1]Fluxo!C:G,5,FALSE),"")</f>
        <v/>
      </c>
      <c r="C160" s="7">
        <f t="shared" si="12"/>
        <v>1000</v>
      </c>
      <c r="D160" s="1">
        <v>252</v>
      </c>
      <c r="E160" s="1">
        <f t="shared" si="13"/>
        <v>151</v>
      </c>
      <c r="F160" s="8">
        <v>13.65</v>
      </c>
      <c r="G160" s="9">
        <f t="shared" si="16"/>
        <v>1.0796862270000001</v>
      </c>
      <c r="H160" s="9"/>
      <c r="I160" s="9"/>
      <c r="J160" s="9"/>
      <c r="K160" s="10">
        <f t="shared" si="17"/>
        <v>79.686227000000002</v>
      </c>
      <c r="L160" s="1">
        <f t="shared" si="14"/>
        <v>0</v>
      </c>
      <c r="M160" s="1">
        <f>IF(B160="Aniversário",VLOOKUP(A160,[1]Fluxo!C:F,4,FALSE)*C160,0)</f>
        <v>0</v>
      </c>
      <c r="N160" s="2">
        <f t="shared" si="15"/>
        <v>1079.6862269999999</v>
      </c>
    </row>
    <row r="161" spans="1:14" x14ac:dyDescent="0.35">
      <c r="A161" s="6">
        <v>45153</v>
      </c>
      <c r="B161" s="1" t="str">
        <f>IFERROR(VLOOKUP(A161,[1]Fluxo!C:G,5,FALSE),"")</f>
        <v/>
      </c>
      <c r="C161" s="7">
        <f t="shared" si="12"/>
        <v>1000</v>
      </c>
      <c r="D161" s="1">
        <v>252</v>
      </c>
      <c r="E161" s="1">
        <f t="shared" si="13"/>
        <v>152</v>
      </c>
      <c r="F161" s="8">
        <v>13.65</v>
      </c>
      <c r="G161" s="9">
        <f t="shared" si="16"/>
        <v>1.080234578</v>
      </c>
      <c r="H161" s="9"/>
      <c r="I161" s="9"/>
      <c r="J161" s="9"/>
      <c r="K161" s="10">
        <f t="shared" si="17"/>
        <v>80.234577999999999</v>
      </c>
      <c r="L161" s="1">
        <f t="shared" si="14"/>
        <v>0</v>
      </c>
      <c r="M161" s="1">
        <f>IF(B161="Aniversário",VLOOKUP(A161,[1]Fluxo!C:F,4,FALSE)*C161,0)</f>
        <v>0</v>
      </c>
      <c r="N161" s="2">
        <f t="shared" si="15"/>
        <v>1080.2345780000001</v>
      </c>
    </row>
    <row r="162" spans="1:14" x14ac:dyDescent="0.35">
      <c r="A162" s="6">
        <v>45154</v>
      </c>
      <c r="B162" s="1" t="str">
        <f>IFERROR(VLOOKUP(A162,[1]Fluxo!C:G,5,FALSE),"")</f>
        <v/>
      </c>
      <c r="C162" s="7">
        <f t="shared" si="12"/>
        <v>1000</v>
      </c>
      <c r="D162" s="1">
        <v>252</v>
      </c>
      <c r="E162" s="1">
        <f t="shared" si="13"/>
        <v>153</v>
      </c>
      <c r="F162" s="8">
        <v>13.65</v>
      </c>
      <c r="G162" s="9">
        <f t="shared" si="16"/>
        <v>1.0807832079999999</v>
      </c>
      <c r="H162" s="9"/>
      <c r="I162" s="9"/>
      <c r="J162" s="9"/>
      <c r="K162" s="10">
        <f t="shared" si="17"/>
        <v>80.783207989999994</v>
      </c>
      <c r="L162" s="1">
        <f t="shared" si="14"/>
        <v>0</v>
      </c>
      <c r="M162" s="1">
        <f>IF(B162="Aniversário",VLOOKUP(A162,[1]Fluxo!C:F,4,FALSE)*C162,0)</f>
        <v>0</v>
      </c>
      <c r="N162" s="2">
        <f t="shared" si="15"/>
        <v>1080.7832079899999</v>
      </c>
    </row>
    <row r="163" spans="1:14" x14ac:dyDescent="0.35">
      <c r="A163" s="6">
        <v>45155</v>
      </c>
      <c r="B163" s="1" t="str">
        <f>IFERROR(VLOOKUP(A163,[1]Fluxo!C:G,5,FALSE),"")</f>
        <v/>
      </c>
      <c r="C163" s="7">
        <f t="shared" si="12"/>
        <v>1000</v>
      </c>
      <c r="D163" s="1">
        <v>252</v>
      </c>
      <c r="E163" s="1">
        <f t="shared" si="13"/>
        <v>154</v>
      </c>
      <c r="F163" s="8">
        <v>13.65</v>
      </c>
      <c r="G163" s="9">
        <f t="shared" si="16"/>
        <v>1.0813321170000001</v>
      </c>
      <c r="H163" s="9"/>
      <c r="I163" s="9"/>
      <c r="J163" s="9"/>
      <c r="K163" s="10">
        <f t="shared" si="17"/>
        <v>81.332116999999997</v>
      </c>
      <c r="L163" s="1">
        <f t="shared" si="14"/>
        <v>0</v>
      </c>
      <c r="M163" s="1">
        <f>IF(B163="Aniversário",VLOOKUP(A163,[1]Fluxo!C:F,4,FALSE)*C163,0)</f>
        <v>0</v>
      </c>
      <c r="N163" s="2">
        <f t="shared" si="15"/>
        <v>1081.3321169999999</v>
      </c>
    </row>
    <row r="164" spans="1:14" x14ac:dyDescent="0.35">
      <c r="A164" s="6">
        <v>45156</v>
      </c>
      <c r="B164" s="1" t="str">
        <f>IFERROR(VLOOKUP(A164,[1]Fluxo!C:G,5,FALSE),"")</f>
        <v/>
      </c>
      <c r="C164" s="7">
        <f t="shared" si="12"/>
        <v>1000</v>
      </c>
      <c r="D164" s="1">
        <v>252</v>
      </c>
      <c r="E164" s="1">
        <f t="shared" si="13"/>
        <v>155</v>
      </c>
      <c r="F164" s="8">
        <v>13.65</v>
      </c>
      <c r="G164" s="9">
        <f t="shared" si="16"/>
        <v>1.0818813039999999</v>
      </c>
      <c r="H164" s="9"/>
      <c r="I164" s="9"/>
      <c r="J164" s="9"/>
      <c r="K164" s="10">
        <f t="shared" si="17"/>
        <v>81.881303990000006</v>
      </c>
      <c r="L164" s="1">
        <f t="shared" si="14"/>
        <v>0</v>
      </c>
      <c r="M164" s="1">
        <f>IF(B164="Aniversário",VLOOKUP(A164,[1]Fluxo!C:F,4,FALSE)*C164,0)</f>
        <v>0</v>
      </c>
      <c r="N164" s="2">
        <f t="shared" si="15"/>
        <v>1081.8813039900001</v>
      </c>
    </row>
    <row r="165" spans="1:14" x14ac:dyDescent="0.35">
      <c r="A165" s="6">
        <v>45159</v>
      </c>
      <c r="B165" s="1" t="str">
        <f>IFERROR(VLOOKUP(A165,[1]Fluxo!C:G,5,FALSE),"")</f>
        <v/>
      </c>
      <c r="C165" s="7">
        <f t="shared" si="12"/>
        <v>1000</v>
      </c>
      <c r="D165" s="1">
        <v>252</v>
      </c>
      <c r="E165" s="1">
        <f t="shared" si="13"/>
        <v>156</v>
      </c>
      <c r="F165" s="8">
        <v>13.65</v>
      </c>
      <c r="G165" s="9">
        <f t="shared" si="16"/>
        <v>1.0824307710000001</v>
      </c>
      <c r="H165" s="9"/>
      <c r="I165" s="9"/>
      <c r="J165" s="9"/>
      <c r="K165" s="10">
        <f t="shared" si="17"/>
        <v>82.430770999999993</v>
      </c>
      <c r="L165" s="1">
        <f t="shared" si="14"/>
        <v>0</v>
      </c>
      <c r="M165" s="1">
        <f>IF(B165="Aniversário",VLOOKUP(A165,[1]Fluxo!C:F,4,FALSE)*C165,0)</f>
        <v>0</v>
      </c>
      <c r="N165" s="2">
        <f t="shared" si="15"/>
        <v>1082.430771</v>
      </c>
    </row>
    <row r="166" spans="1:14" x14ac:dyDescent="0.35">
      <c r="A166" s="6">
        <v>45160</v>
      </c>
      <c r="B166" s="1" t="str">
        <f>IFERROR(VLOOKUP(A166,[1]Fluxo!C:G,5,FALSE),"")</f>
        <v/>
      </c>
      <c r="C166" s="7">
        <f t="shared" si="12"/>
        <v>1000</v>
      </c>
      <c r="D166" s="1">
        <v>252</v>
      </c>
      <c r="E166" s="1">
        <f t="shared" si="13"/>
        <v>157</v>
      </c>
      <c r="F166" s="8">
        <v>13.65</v>
      </c>
      <c r="G166" s="9">
        <f t="shared" si="16"/>
        <v>1.0829805159999999</v>
      </c>
      <c r="H166" s="9"/>
      <c r="I166" s="9"/>
      <c r="J166" s="9"/>
      <c r="K166" s="10">
        <f t="shared" si="17"/>
        <v>82.980515990000001</v>
      </c>
      <c r="L166" s="1">
        <f t="shared" si="14"/>
        <v>0</v>
      </c>
      <c r="M166" s="1">
        <f>IF(B166="Aniversário",VLOOKUP(A166,[1]Fluxo!C:F,4,FALSE)*C166,0)</f>
        <v>0</v>
      </c>
      <c r="N166" s="2">
        <f t="shared" si="15"/>
        <v>1082.98051599</v>
      </c>
    </row>
    <row r="167" spans="1:14" x14ac:dyDescent="0.35">
      <c r="A167" s="6">
        <v>45161</v>
      </c>
      <c r="B167" s="1" t="str">
        <f>IFERROR(VLOOKUP(A167,[1]Fluxo!C:G,5,FALSE),"")</f>
        <v/>
      </c>
      <c r="C167" s="7">
        <f t="shared" si="12"/>
        <v>1000</v>
      </c>
      <c r="D167" s="1">
        <v>252</v>
      </c>
      <c r="E167" s="1">
        <f t="shared" si="13"/>
        <v>158</v>
      </c>
      <c r="F167" s="8">
        <v>13.65</v>
      </c>
      <c r="G167" s="9">
        <f t="shared" si="16"/>
        <v>1.0835305399999999</v>
      </c>
      <c r="H167" s="9"/>
      <c r="I167" s="9"/>
      <c r="J167" s="9"/>
      <c r="K167" s="10">
        <f t="shared" si="17"/>
        <v>83.530539989999994</v>
      </c>
      <c r="L167" s="1">
        <f t="shared" si="14"/>
        <v>0</v>
      </c>
      <c r="M167" s="1">
        <f>IF(B167="Aniversário",VLOOKUP(A167,[1]Fluxo!C:F,4,FALSE)*C167,0)</f>
        <v>0</v>
      </c>
      <c r="N167" s="2">
        <f t="shared" si="15"/>
        <v>1083.5305399900001</v>
      </c>
    </row>
    <row r="168" spans="1:14" x14ac:dyDescent="0.35">
      <c r="A168" s="6">
        <v>45162</v>
      </c>
      <c r="B168" s="1" t="str">
        <f>IFERROR(VLOOKUP(A168,[1]Fluxo!C:G,5,FALSE),"")</f>
        <v/>
      </c>
      <c r="C168" s="7">
        <f t="shared" si="12"/>
        <v>1000</v>
      </c>
      <c r="D168" s="1">
        <v>252</v>
      </c>
      <c r="E168" s="1">
        <f t="shared" si="13"/>
        <v>159</v>
      </c>
      <c r="F168" s="8">
        <v>13.65</v>
      </c>
      <c r="G168" s="9">
        <f t="shared" si="16"/>
        <v>1.084080844</v>
      </c>
      <c r="H168" s="9"/>
      <c r="I168" s="9"/>
      <c r="J168" s="9"/>
      <c r="K168" s="10">
        <f t="shared" si="17"/>
        <v>84.080843999999999</v>
      </c>
      <c r="L168" s="1">
        <f t="shared" si="14"/>
        <v>0</v>
      </c>
      <c r="M168" s="1">
        <f>IF(B168="Aniversário",VLOOKUP(A168,[1]Fluxo!C:F,4,FALSE)*C168,0)</f>
        <v>0</v>
      </c>
      <c r="N168" s="2">
        <f t="shared" si="15"/>
        <v>1084.0808440000001</v>
      </c>
    </row>
    <row r="169" spans="1:14" x14ac:dyDescent="0.35">
      <c r="A169" s="6">
        <v>45163</v>
      </c>
      <c r="B169" s="1" t="str">
        <f>IFERROR(VLOOKUP(A169,[1]Fluxo!C:G,5,FALSE),"")</f>
        <v/>
      </c>
      <c r="C169" s="7">
        <f t="shared" si="12"/>
        <v>1000</v>
      </c>
      <c r="D169" s="1">
        <v>252</v>
      </c>
      <c r="E169" s="1">
        <f t="shared" si="13"/>
        <v>160</v>
      </c>
      <c r="F169" s="8">
        <v>13.65</v>
      </c>
      <c r="G169" s="9">
        <f t="shared" si="16"/>
        <v>1.084631428</v>
      </c>
      <c r="H169" s="9"/>
      <c r="I169" s="9"/>
      <c r="J169" s="9"/>
      <c r="K169" s="10">
        <f t="shared" si="17"/>
        <v>84.631428</v>
      </c>
      <c r="L169" s="1">
        <f t="shared" si="14"/>
        <v>0</v>
      </c>
      <c r="M169" s="1">
        <f>IF(B169="Aniversário",VLOOKUP(A169,[1]Fluxo!C:F,4,FALSE)*C169,0)</f>
        <v>0</v>
      </c>
      <c r="N169" s="2">
        <f t="shared" si="15"/>
        <v>1084.6314279999999</v>
      </c>
    </row>
    <row r="170" spans="1:14" x14ac:dyDescent="0.35">
      <c r="A170" s="6">
        <v>45166</v>
      </c>
      <c r="B170" s="1" t="str">
        <f>IFERROR(VLOOKUP(A170,[1]Fluxo!C:G,5,FALSE),"")</f>
        <v/>
      </c>
      <c r="C170" s="7">
        <f t="shared" si="12"/>
        <v>1000</v>
      </c>
      <c r="D170" s="1">
        <v>252</v>
      </c>
      <c r="E170" s="1">
        <f t="shared" si="13"/>
        <v>161</v>
      </c>
      <c r="F170" s="8">
        <v>13.65</v>
      </c>
      <c r="G170" s="9">
        <f t="shared" si="16"/>
        <v>1.085182291</v>
      </c>
      <c r="H170" s="9"/>
      <c r="I170" s="9"/>
      <c r="J170" s="9"/>
      <c r="K170" s="10">
        <f t="shared" si="17"/>
        <v>85.182291000000006</v>
      </c>
      <c r="L170" s="1">
        <f t="shared" si="14"/>
        <v>0</v>
      </c>
      <c r="M170" s="1">
        <f>IF(B170="Aniversário",VLOOKUP(A170,[1]Fluxo!C:F,4,FALSE)*C170,0)</f>
        <v>0</v>
      </c>
      <c r="N170" s="2">
        <f t="shared" si="15"/>
        <v>1085.1822910000001</v>
      </c>
    </row>
    <row r="171" spans="1:14" x14ac:dyDescent="0.35">
      <c r="A171" s="6">
        <v>45167</v>
      </c>
      <c r="B171" s="1">
        <f>IFERROR(VLOOKUP(A171,[1]Fluxo!C:G,5,FALSE),"")</f>
        <v>0</v>
      </c>
      <c r="C171" s="7">
        <f t="shared" si="12"/>
        <v>1000</v>
      </c>
      <c r="D171" s="1">
        <v>252</v>
      </c>
      <c r="E171" s="1">
        <f t="shared" si="13"/>
        <v>162</v>
      </c>
      <c r="F171" s="8">
        <v>13.65</v>
      </c>
      <c r="G171" s="9">
        <f t="shared" si="16"/>
        <v>1.0857334329999999</v>
      </c>
      <c r="H171" s="9"/>
      <c r="I171" s="9"/>
      <c r="J171" s="9"/>
      <c r="K171" s="10">
        <f t="shared" si="17"/>
        <v>85.733432989999997</v>
      </c>
      <c r="L171" s="1">
        <f t="shared" si="14"/>
        <v>0</v>
      </c>
      <c r="M171" s="1">
        <f>IF(B171="Aniversário",VLOOKUP(A171,[1]Fluxo!C:F,4,FALSE)*C171,0)</f>
        <v>0</v>
      </c>
      <c r="N171" s="2">
        <f t="shared" si="15"/>
        <v>1085.73343299</v>
      </c>
    </row>
    <row r="172" spans="1:14" x14ac:dyDescent="0.35">
      <c r="A172" s="6">
        <v>45168</v>
      </c>
      <c r="B172" s="1" t="str">
        <f>IFERROR(VLOOKUP(A172,[1]Fluxo!C:G,5,FALSE),"")</f>
        <v/>
      </c>
      <c r="C172" s="7">
        <f t="shared" si="12"/>
        <v>1000</v>
      </c>
      <c r="D172" s="1">
        <v>252</v>
      </c>
      <c r="E172" s="1">
        <f t="shared" si="13"/>
        <v>163</v>
      </c>
      <c r="F172" s="8">
        <v>13.65</v>
      </c>
      <c r="G172" s="9">
        <f t="shared" si="16"/>
        <v>1.086284856</v>
      </c>
      <c r="H172" s="9"/>
      <c r="I172" s="9"/>
      <c r="J172" s="9"/>
      <c r="K172" s="10">
        <f t="shared" si="17"/>
        <v>86.284856000000005</v>
      </c>
      <c r="L172" s="1">
        <f t="shared" si="14"/>
        <v>0</v>
      </c>
      <c r="M172" s="1">
        <f>IF(B172="Aniversário",VLOOKUP(A172,[1]Fluxo!C:F,4,FALSE)*C172,0)</f>
        <v>0</v>
      </c>
      <c r="N172" s="2">
        <f t="shared" si="15"/>
        <v>1086.284856</v>
      </c>
    </row>
    <row r="173" spans="1:14" x14ac:dyDescent="0.35">
      <c r="A173" s="6">
        <v>45169</v>
      </c>
      <c r="B173" s="1" t="str">
        <f>IFERROR(VLOOKUP(A173,[1]Fluxo!C:G,5,FALSE),"")</f>
        <v/>
      </c>
      <c r="C173" s="7">
        <f t="shared" si="12"/>
        <v>1000</v>
      </c>
      <c r="D173" s="1">
        <v>252</v>
      </c>
      <c r="E173" s="1">
        <f t="shared" si="13"/>
        <v>164</v>
      </c>
      <c r="F173" s="8">
        <v>13.65</v>
      </c>
      <c r="G173" s="9">
        <f t="shared" si="16"/>
        <v>1.086836559</v>
      </c>
      <c r="H173" s="9"/>
      <c r="I173" s="9"/>
      <c r="J173" s="9"/>
      <c r="K173" s="10">
        <f t="shared" si="17"/>
        <v>86.836558999999994</v>
      </c>
      <c r="L173" s="1">
        <f t="shared" si="14"/>
        <v>0</v>
      </c>
      <c r="M173" s="1">
        <f>IF(B173="Aniversário",VLOOKUP(A173,[1]Fluxo!C:F,4,FALSE)*C173,0)</f>
        <v>0</v>
      </c>
      <c r="N173" s="2">
        <f t="shared" si="15"/>
        <v>1086.8365590000001</v>
      </c>
    </row>
    <row r="174" spans="1:14" x14ac:dyDescent="0.35">
      <c r="A174" s="6">
        <v>45170</v>
      </c>
      <c r="B174" s="1" t="str">
        <f>IFERROR(VLOOKUP(A174,[1]Fluxo!C:G,5,FALSE),"")</f>
        <v/>
      </c>
      <c r="C174" s="7">
        <f t="shared" si="12"/>
        <v>1000</v>
      </c>
      <c r="D174" s="1">
        <v>252</v>
      </c>
      <c r="E174" s="1">
        <f t="shared" si="13"/>
        <v>165</v>
      </c>
      <c r="F174" s="8">
        <v>13.65</v>
      </c>
      <c r="G174" s="9">
        <f t="shared" si="16"/>
        <v>1.087388542</v>
      </c>
      <c r="H174" s="9"/>
      <c r="I174" s="9"/>
      <c r="J174" s="9"/>
      <c r="K174" s="10">
        <f t="shared" si="17"/>
        <v>87.388542000000001</v>
      </c>
      <c r="L174" s="1">
        <f t="shared" si="14"/>
        <v>0</v>
      </c>
      <c r="M174" s="1">
        <f>IF(B174="Aniversário",VLOOKUP(A174,[1]Fluxo!C:F,4,FALSE)*C174,0)</f>
        <v>0</v>
      </c>
      <c r="N174" s="2">
        <f t="shared" si="15"/>
        <v>1087.3885419999999</v>
      </c>
    </row>
    <row r="175" spans="1:14" x14ac:dyDescent="0.35">
      <c r="A175" s="6">
        <v>45173</v>
      </c>
      <c r="B175" s="1" t="str">
        <f>IFERROR(VLOOKUP(A175,[1]Fluxo!C:G,5,FALSE),"")</f>
        <v/>
      </c>
      <c r="C175" s="7">
        <f t="shared" si="12"/>
        <v>1000</v>
      </c>
      <c r="D175" s="1">
        <v>252</v>
      </c>
      <c r="E175" s="1">
        <f t="shared" si="13"/>
        <v>166</v>
      </c>
      <c r="F175" s="8">
        <v>13.65</v>
      </c>
      <c r="G175" s="9">
        <f t="shared" si="16"/>
        <v>1.0879408049999999</v>
      </c>
      <c r="H175" s="9"/>
      <c r="I175" s="9"/>
      <c r="J175" s="9"/>
      <c r="K175" s="10">
        <f t="shared" si="17"/>
        <v>87.940804990000004</v>
      </c>
      <c r="L175" s="1">
        <f t="shared" si="14"/>
        <v>0</v>
      </c>
      <c r="M175" s="1">
        <f>IF(B175="Aniversário",VLOOKUP(A175,[1]Fluxo!C:F,4,FALSE)*C175,0)</f>
        <v>0</v>
      </c>
      <c r="N175" s="2">
        <f t="shared" si="15"/>
        <v>1087.9408049900001</v>
      </c>
    </row>
    <row r="176" spans="1:14" x14ac:dyDescent="0.35">
      <c r="A176" s="6">
        <v>45174</v>
      </c>
      <c r="B176" s="1" t="str">
        <f>IFERROR(VLOOKUP(A176,[1]Fluxo!C:G,5,FALSE),"")</f>
        <v/>
      </c>
      <c r="C176" s="7">
        <f t="shared" si="12"/>
        <v>1000</v>
      </c>
      <c r="D176" s="1">
        <v>252</v>
      </c>
      <c r="E176" s="1">
        <f t="shared" si="13"/>
        <v>167</v>
      </c>
      <c r="F176" s="8">
        <v>13.65</v>
      </c>
      <c r="G176" s="9">
        <f t="shared" si="16"/>
        <v>1.0884933489999999</v>
      </c>
      <c r="H176" s="9"/>
      <c r="I176" s="9"/>
      <c r="J176" s="9"/>
      <c r="K176" s="10">
        <f t="shared" si="17"/>
        <v>88.493348990000001</v>
      </c>
      <c r="L176" s="1">
        <f t="shared" si="14"/>
        <v>0</v>
      </c>
      <c r="M176" s="1">
        <f>IF(B176="Aniversário",VLOOKUP(A176,[1]Fluxo!C:F,4,FALSE)*C176,0)</f>
        <v>0</v>
      </c>
      <c r="N176" s="2">
        <f t="shared" si="15"/>
        <v>1088.49334899</v>
      </c>
    </row>
    <row r="177" spans="1:14" x14ac:dyDescent="0.35">
      <c r="A177" s="6">
        <v>45175</v>
      </c>
      <c r="B177" s="1" t="str">
        <f>IFERROR(VLOOKUP(A177,[1]Fluxo!C:G,5,FALSE),"")</f>
        <v/>
      </c>
      <c r="C177" s="7">
        <f t="shared" si="12"/>
        <v>1000</v>
      </c>
      <c r="D177" s="1">
        <v>252</v>
      </c>
      <c r="E177" s="1">
        <f t="shared" si="13"/>
        <v>168</v>
      </c>
      <c r="F177" s="8">
        <v>13.65</v>
      </c>
      <c r="G177" s="9">
        <f t="shared" si="16"/>
        <v>1.0890461730000001</v>
      </c>
      <c r="H177" s="9"/>
      <c r="I177" s="9"/>
      <c r="J177" s="9"/>
      <c r="K177" s="10">
        <f t="shared" si="17"/>
        <v>89.046172999999996</v>
      </c>
      <c r="L177" s="1">
        <f t="shared" si="14"/>
        <v>0</v>
      </c>
      <c r="M177" s="1">
        <f>IF(B177="Aniversário",VLOOKUP(A177,[1]Fluxo!C:F,4,FALSE)*C177,0)</f>
        <v>0</v>
      </c>
      <c r="N177" s="2">
        <f t="shared" si="15"/>
        <v>1089.046173</v>
      </c>
    </row>
    <row r="178" spans="1:14" x14ac:dyDescent="0.35">
      <c r="A178" s="6">
        <v>45177</v>
      </c>
      <c r="B178" s="1" t="str">
        <f>IFERROR(VLOOKUP(A178,[1]Fluxo!C:G,5,FALSE),"")</f>
        <v/>
      </c>
      <c r="C178" s="7">
        <f t="shared" si="12"/>
        <v>1000</v>
      </c>
      <c r="D178" s="1">
        <v>252</v>
      </c>
      <c r="E178" s="1">
        <f t="shared" si="13"/>
        <v>169</v>
      </c>
      <c r="F178" s="8">
        <v>13.65</v>
      </c>
      <c r="G178" s="9">
        <f t="shared" si="16"/>
        <v>1.089599279</v>
      </c>
      <c r="H178" s="9"/>
      <c r="I178" s="9"/>
      <c r="J178" s="9"/>
      <c r="K178" s="10">
        <f t="shared" si="17"/>
        <v>89.599278999999996</v>
      </c>
      <c r="L178" s="1">
        <f t="shared" si="14"/>
        <v>0</v>
      </c>
      <c r="M178" s="1">
        <f>IF(B178="Aniversário",VLOOKUP(A178,[1]Fluxo!C:F,4,FALSE)*C178,0)</f>
        <v>0</v>
      </c>
      <c r="N178" s="2">
        <f t="shared" si="15"/>
        <v>1089.599279</v>
      </c>
    </row>
    <row r="179" spans="1:14" x14ac:dyDescent="0.35">
      <c r="A179" s="6">
        <v>45180</v>
      </c>
      <c r="B179" s="1" t="str">
        <f>IFERROR(VLOOKUP(A179,[1]Fluxo!C:G,5,FALSE),"")</f>
        <v/>
      </c>
      <c r="C179" s="7">
        <f t="shared" si="12"/>
        <v>1000</v>
      </c>
      <c r="D179" s="1">
        <v>252</v>
      </c>
      <c r="E179" s="1">
        <f t="shared" si="13"/>
        <v>170</v>
      </c>
      <c r="F179" s="8">
        <v>13.65</v>
      </c>
      <c r="G179" s="9">
        <f t="shared" si="16"/>
        <v>1.090152665</v>
      </c>
      <c r="H179" s="9"/>
      <c r="I179" s="9"/>
      <c r="J179" s="9"/>
      <c r="K179" s="10">
        <f t="shared" si="17"/>
        <v>90.152664999999999</v>
      </c>
      <c r="L179" s="1">
        <f t="shared" si="14"/>
        <v>0</v>
      </c>
      <c r="M179" s="1">
        <f>IF(B179="Aniversário",VLOOKUP(A179,[1]Fluxo!C:F,4,FALSE)*C179,0)</f>
        <v>0</v>
      </c>
      <c r="N179" s="2">
        <f t="shared" si="15"/>
        <v>1090.1526650000001</v>
      </c>
    </row>
    <row r="180" spans="1:14" x14ac:dyDescent="0.35">
      <c r="A180" s="6">
        <v>45181</v>
      </c>
      <c r="B180" s="1" t="str">
        <f>IFERROR(VLOOKUP(A180,[1]Fluxo!C:G,5,FALSE),"")</f>
        <v/>
      </c>
      <c r="C180" s="7">
        <f t="shared" si="12"/>
        <v>1000</v>
      </c>
      <c r="D180" s="1">
        <v>252</v>
      </c>
      <c r="E180" s="1">
        <f t="shared" si="13"/>
        <v>171</v>
      </c>
      <c r="F180" s="8">
        <v>13.65</v>
      </c>
      <c r="G180" s="9">
        <f t="shared" si="16"/>
        <v>1.0907063319999999</v>
      </c>
      <c r="H180" s="9"/>
      <c r="I180" s="9"/>
      <c r="J180" s="9"/>
      <c r="K180" s="10">
        <f t="shared" si="17"/>
        <v>90.706331989999995</v>
      </c>
      <c r="L180" s="1">
        <f t="shared" si="14"/>
        <v>0</v>
      </c>
      <c r="M180" s="1">
        <f>IF(B180="Aniversário",VLOOKUP(A180,[1]Fluxo!C:F,4,FALSE)*C180,0)</f>
        <v>0</v>
      </c>
      <c r="N180" s="2">
        <f t="shared" si="15"/>
        <v>1090.7063319900001</v>
      </c>
    </row>
    <row r="181" spans="1:14" x14ac:dyDescent="0.35">
      <c r="A181" s="6">
        <v>45182</v>
      </c>
      <c r="B181" s="1" t="str">
        <f>IFERROR(VLOOKUP(A181,[1]Fluxo!C:G,5,FALSE),"")</f>
        <v/>
      </c>
      <c r="C181" s="7">
        <f t="shared" si="12"/>
        <v>1000</v>
      </c>
      <c r="D181" s="1">
        <v>252</v>
      </c>
      <c r="E181" s="1">
        <f t="shared" si="13"/>
        <v>172</v>
      </c>
      <c r="F181" s="8">
        <v>13.65</v>
      </c>
      <c r="G181" s="9">
        <f t="shared" si="16"/>
        <v>1.09126028</v>
      </c>
      <c r="H181" s="9"/>
      <c r="I181" s="9"/>
      <c r="J181" s="9"/>
      <c r="K181" s="10">
        <f t="shared" si="17"/>
        <v>91.260279999999995</v>
      </c>
      <c r="L181" s="1">
        <f t="shared" si="14"/>
        <v>0</v>
      </c>
      <c r="M181" s="1">
        <f>IF(B181="Aniversário",VLOOKUP(A181,[1]Fluxo!C:F,4,FALSE)*C181,0)</f>
        <v>0</v>
      </c>
      <c r="N181" s="2">
        <f t="shared" si="15"/>
        <v>1091.26028</v>
      </c>
    </row>
    <row r="182" spans="1:14" x14ac:dyDescent="0.35">
      <c r="A182" s="6">
        <v>45183</v>
      </c>
      <c r="B182" s="1" t="str">
        <f>IFERROR(VLOOKUP(A182,[1]Fluxo!C:G,5,FALSE),"")</f>
        <v/>
      </c>
      <c r="C182" s="7">
        <f t="shared" si="12"/>
        <v>1000</v>
      </c>
      <c r="D182" s="1">
        <v>252</v>
      </c>
      <c r="E182" s="1">
        <f t="shared" si="13"/>
        <v>173</v>
      </c>
      <c r="F182" s="8">
        <v>13.65</v>
      </c>
      <c r="G182" s="9">
        <f t="shared" si="16"/>
        <v>1.0918145100000001</v>
      </c>
      <c r="H182" s="9"/>
      <c r="I182" s="9"/>
      <c r="J182" s="9"/>
      <c r="K182" s="10">
        <f t="shared" si="17"/>
        <v>91.814509999999999</v>
      </c>
      <c r="L182" s="1">
        <f t="shared" si="14"/>
        <v>0</v>
      </c>
      <c r="M182" s="1">
        <f>IF(B182="Aniversário",VLOOKUP(A182,[1]Fluxo!C:F,4,FALSE)*C182,0)</f>
        <v>0</v>
      </c>
      <c r="N182" s="2">
        <f t="shared" si="15"/>
        <v>1091.8145099999999</v>
      </c>
    </row>
    <row r="183" spans="1:14" x14ac:dyDescent="0.35">
      <c r="A183" s="6">
        <v>45184</v>
      </c>
      <c r="B183" s="1" t="str">
        <f>IFERROR(VLOOKUP(A183,[1]Fluxo!C:G,5,FALSE),"")</f>
        <v/>
      </c>
      <c r="C183" s="7">
        <f t="shared" si="12"/>
        <v>1000</v>
      </c>
      <c r="D183" s="1">
        <v>252</v>
      </c>
      <c r="E183" s="1">
        <f t="shared" si="13"/>
        <v>174</v>
      </c>
      <c r="F183" s="8">
        <v>13.65</v>
      </c>
      <c r="G183" s="9">
        <f t="shared" si="16"/>
        <v>1.0923690210000001</v>
      </c>
      <c r="H183" s="9"/>
      <c r="I183" s="9"/>
      <c r="J183" s="9"/>
      <c r="K183" s="10">
        <f t="shared" si="17"/>
        <v>92.369021000000004</v>
      </c>
      <c r="L183" s="1">
        <f t="shared" si="14"/>
        <v>0</v>
      </c>
      <c r="M183" s="1">
        <f>IF(B183="Aniversário",VLOOKUP(A183,[1]Fluxo!C:F,4,FALSE)*C183,0)</f>
        <v>0</v>
      </c>
      <c r="N183" s="2">
        <f t="shared" si="15"/>
        <v>1092.369021</v>
      </c>
    </row>
    <row r="184" spans="1:14" x14ac:dyDescent="0.35">
      <c r="A184" s="6">
        <v>45187</v>
      </c>
      <c r="B184" s="1" t="str">
        <f>IFERROR(VLOOKUP(A184,[1]Fluxo!C:G,5,FALSE),"")</f>
        <v/>
      </c>
      <c r="C184" s="7">
        <f t="shared" si="12"/>
        <v>1000</v>
      </c>
      <c r="D184" s="1">
        <v>252</v>
      </c>
      <c r="E184" s="1">
        <f t="shared" si="13"/>
        <v>175</v>
      </c>
      <c r="F184" s="8">
        <v>13.65</v>
      </c>
      <c r="G184" s="9">
        <f t="shared" si="16"/>
        <v>1.0929238139999999</v>
      </c>
      <c r="H184" s="9"/>
      <c r="I184" s="9"/>
      <c r="J184" s="9"/>
      <c r="K184" s="10">
        <f t="shared" si="17"/>
        <v>92.923813989999999</v>
      </c>
      <c r="L184" s="1">
        <f t="shared" si="14"/>
        <v>0</v>
      </c>
      <c r="M184" s="1">
        <f>IF(B184="Aniversário",VLOOKUP(A184,[1]Fluxo!C:F,4,FALSE)*C184,0)</f>
        <v>0</v>
      </c>
      <c r="N184" s="2">
        <f t="shared" si="15"/>
        <v>1092.9238139900001</v>
      </c>
    </row>
    <row r="185" spans="1:14" x14ac:dyDescent="0.35">
      <c r="A185" s="6">
        <v>45188</v>
      </c>
      <c r="B185" s="1" t="str">
        <f>IFERROR(VLOOKUP(A185,[1]Fluxo!C:G,5,FALSE),"")</f>
        <v/>
      </c>
      <c r="C185" s="7">
        <f t="shared" si="12"/>
        <v>1000</v>
      </c>
      <c r="D185" s="1">
        <v>252</v>
      </c>
      <c r="E185" s="1">
        <f t="shared" si="13"/>
        <v>176</v>
      </c>
      <c r="F185" s="8">
        <v>13.65</v>
      </c>
      <c r="G185" s="9">
        <f t="shared" si="16"/>
        <v>1.0934788879999999</v>
      </c>
      <c r="H185" s="9"/>
      <c r="I185" s="9"/>
      <c r="J185" s="9"/>
      <c r="K185" s="10">
        <f t="shared" si="17"/>
        <v>93.478887990000004</v>
      </c>
      <c r="L185" s="1">
        <f t="shared" si="14"/>
        <v>0</v>
      </c>
      <c r="M185" s="1">
        <f>IF(B185="Aniversário",VLOOKUP(A185,[1]Fluxo!C:F,4,FALSE)*C185,0)</f>
        <v>0</v>
      </c>
      <c r="N185" s="2">
        <f t="shared" si="15"/>
        <v>1093.47888799</v>
      </c>
    </row>
    <row r="186" spans="1:14" x14ac:dyDescent="0.35">
      <c r="A186" s="6">
        <v>45189</v>
      </c>
      <c r="B186" s="1" t="str">
        <f>IFERROR(VLOOKUP(A186,[1]Fluxo!C:G,5,FALSE),"")</f>
        <v/>
      </c>
      <c r="C186" s="7">
        <f t="shared" si="12"/>
        <v>1000</v>
      </c>
      <c r="D186" s="1">
        <v>252</v>
      </c>
      <c r="E186" s="1">
        <f t="shared" si="13"/>
        <v>177</v>
      </c>
      <c r="F186" s="8">
        <v>13.65</v>
      </c>
      <c r="G186" s="9">
        <f t="shared" si="16"/>
        <v>1.094034245</v>
      </c>
      <c r="H186" s="9"/>
      <c r="I186" s="9"/>
      <c r="J186" s="9"/>
      <c r="K186" s="10">
        <f t="shared" si="17"/>
        <v>94.034244999999999</v>
      </c>
      <c r="L186" s="1">
        <f t="shared" si="14"/>
        <v>0</v>
      </c>
      <c r="M186" s="1">
        <f>IF(B186="Aniversário",VLOOKUP(A186,[1]Fluxo!C:F,4,FALSE)*C186,0)</f>
        <v>0</v>
      </c>
      <c r="N186" s="2">
        <f t="shared" si="15"/>
        <v>1094.0342450000001</v>
      </c>
    </row>
    <row r="187" spans="1:14" x14ac:dyDescent="0.35">
      <c r="A187" s="6">
        <v>45190</v>
      </c>
      <c r="B187" s="1" t="str">
        <f>IFERROR(VLOOKUP(A187,[1]Fluxo!C:G,5,FALSE),"")</f>
        <v/>
      </c>
      <c r="C187" s="7">
        <f t="shared" si="12"/>
        <v>1000</v>
      </c>
      <c r="D187" s="1">
        <v>252</v>
      </c>
      <c r="E187" s="1">
        <f t="shared" si="13"/>
        <v>178</v>
      </c>
      <c r="F187" s="8">
        <v>13.65</v>
      </c>
      <c r="G187" s="9">
        <f t="shared" si="16"/>
        <v>1.094589883</v>
      </c>
      <c r="H187" s="9"/>
      <c r="I187" s="9"/>
      <c r="J187" s="9"/>
      <c r="K187" s="10">
        <f t="shared" si="17"/>
        <v>94.589883</v>
      </c>
      <c r="L187" s="1">
        <f t="shared" si="14"/>
        <v>0</v>
      </c>
      <c r="M187" s="1">
        <f>IF(B187="Aniversário",VLOOKUP(A187,[1]Fluxo!C:F,4,FALSE)*C187,0)</f>
        <v>0</v>
      </c>
      <c r="N187" s="2">
        <f t="shared" si="15"/>
        <v>1094.5898830000001</v>
      </c>
    </row>
    <row r="188" spans="1:14" x14ac:dyDescent="0.35">
      <c r="A188" s="6">
        <v>45191</v>
      </c>
      <c r="B188" s="1" t="str">
        <f>IFERROR(VLOOKUP(A188,[1]Fluxo!C:G,5,FALSE),"")</f>
        <v/>
      </c>
      <c r="C188" s="7">
        <f t="shared" si="12"/>
        <v>1000</v>
      </c>
      <c r="D188" s="1">
        <v>252</v>
      </c>
      <c r="E188" s="1">
        <f t="shared" si="13"/>
        <v>179</v>
      </c>
      <c r="F188" s="8">
        <v>13.65</v>
      </c>
      <c r="G188" s="9">
        <f t="shared" si="16"/>
        <v>1.0951458039999999</v>
      </c>
      <c r="H188" s="9"/>
      <c r="I188" s="9"/>
      <c r="J188" s="9"/>
      <c r="K188" s="10">
        <f t="shared" si="17"/>
        <v>95.145803990000005</v>
      </c>
      <c r="L188" s="1">
        <f t="shared" si="14"/>
        <v>0</v>
      </c>
      <c r="M188" s="1">
        <f>IF(B188="Aniversário",VLOOKUP(A188,[1]Fluxo!C:F,4,FALSE)*C188,0)</f>
        <v>0</v>
      </c>
      <c r="N188" s="2">
        <f t="shared" si="15"/>
        <v>1095.1458039900001</v>
      </c>
    </row>
    <row r="189" spans="1:14" x14ac:dyDescent="0.35">
      <c r="A189" s="6">
        <v>45194</v>
      </c>
      <c r="B189" s="1" t="str">
        <f>IFERROR(VLOOKUP(A189,[1]Fluxo!C:G,5,FALSE),"")</f>
        <v/>
      </c>
      <c r="C189" s="7">
        <f t="shared" si="12"/>
        <v>1000</v>
      </c>
      <c r="D189" s="1">
        <v>252</v>
      </c>
      <c r="E189" s="1">
        <f t="shared" si="13"/>
        <v>180</v>
      </c>
      <c r="F189" s="8">
        <v>13.65</v>
      </c>
      <c r="G189" s="9">
        <f t="shared" si="16"/>
        <v>1.0957020070000001</v>
      </c>
      <c r="H189" s="9"/>
      <c r="I189" s="9"/>
      <c r="J189" s="9"/>
      <c r="K189" s="10">
        <f t="shared" si="17"/>
        <v>95.702006999999995</v>
      </c>
      <c r="L189" s="1">
        <f t="shared" si="14"/>
        <v>0</v>
      </c>
      <c r="M189" s="1">
        <f>IF(B189="Aniversário",VLOOKUP(A189,[1]Fluxo!C:F,4,FALSE)*C189,0)</f>
        <v>0</v>
      </c>
      <c r="N189" s="2">
        <f t="shared" si="15"/>
        <v>1095.7020070000001</v>
      </c>
    </row>
    <row r="190" spans="1:14" x14ac:dyDescent="0.35">
      <c r="A190" s="6">
        <v>45195</v>
      </c>
      <c r="B190" s="1" t="str">
        <f>IFERROR(VLOOKUP(A190,[1]Fluxo!C:G,5,FALSE),"")</f>
        <v/>
      </c>
      <c r="C190" s="7">
        <f t="shared" si="12"/>
        <v>1000</v>
      </c>
      <c r="D190" s="1">
        <v>252</v>
      </c>
      <c r="E190" s="1">
        <f t="shared" si="13"/>
        <v>181</v>
      </c>
      <c r="F190" s="8">
        <v>13.65</v>
      </c>
      <c r="G190" s="9">
        <f t="shared" si="16"/>
        <v>1.0962584929999999</v>
      </c>
      <c r="H190" s="9"/>
      <c r="I190" s="9"/>
      <c r="J190" s="9"/>
      <c r="K190" s="10">
        <f t="shared" si="17"/>
        <v>96.258492989999993</v>
      </c>
      <c r="L190" s="1">
        <f t="shared" si="14"/>
        <v>0</v>
      </c>
      <c r="M190" s="1">
        <f>IF(B190="Aniversário",VLOOKUP(A190,[1]Fluxo!C:F,4,FALSE)*C190,0)</f>
        <v>0</v>
      </c>
      <c r="N190" s="2">
        <f t="shared" si="15"/>
        <v>1096.2584929899999</v>
      </c>
    </row>
    <row r="191" spans="1:14" x14ac:dyDescent="0.35">
      <c r="A191" s="6">
        <v>45196</v>
      </c>
      <c r="B191" s="1" t="str">
        <f>IFERROR(VLOOKUP(A191,[1]Fluxo!C:G,5,FALSE),"")</f>
        <v/>
      </c>
      <c r="C191" s="7">
        <f t="shared" si="12"/>
        <v>1000</v>
      </c>
      <c r="D191" s="1">
        <v>252</v>
      </c>
      <c r="E191" s="1">
        <f t="shared" si="13"/>
        <v>182</v>
      </c>
      <c r="F191" s="8">
        <v>13.65</v>
      </c>
      <c r="G191" s="9">
        <f t="shared" si="16"/>
        <v>1.0968152609999999</v>
      </c>
      <c r="H191" s="9"/>
      <c r="I191" s="9"/>
      <c r="J191" s="9"/>
      <c r="K191" s="10">
        <f t="shared" si="17"/>
        <v>96.815260989999999</v>
      </c>
      <c r="L191" s="1">
        <f t="shared" si="14"/>
        <v>0</v>
      </c>
      <c r="M191" s="1">
        <f>IF(B191="Aniversário",VLOOKUP(A191,[1]Fluxo!C:F,4,FALSE)*C191,0)</f>
        <v>0</v>
      </c>
      <c r="N191" s="2">
        <f t="shared" si="15"/>
        <v>1096.8152609900001</v>
      </c>
    </row>
    <row r="192" spans="1:14" x14ac:dyDescent="0.35">
      <c r="A192" s="6">
        <v>45197</v>
      </c>
      <c r="B192" s="1" t="str">
        <f>IFERROR(VLOOKUP(A192,[1]Fluxo!C:G,5,FALSE),"")</f>
        <v/>
      </c>
      <c r="C192" s="7">
        <f t="shared" si="12"/>
        <v>1000</v>
      </c>
      <c r="D192" s="1">
        <v>252</v>
      </c>
      <c r="E192" s="1">
        <f t="shared" si="13"/>
        <v>183</v>
      </c>
      <c r="F192" s="8">
        <v>13.65</v>
      </c>
      <c r="G192" s="9">
        <f t="shared" si="16"/>
        <v>1.0973723120000001</v>
      </c>
      <c r="H192" s="9"/>
      <c r="I192" s="9"/>
      <c r="J192" s="9"/>
      <c r="K192" s="10">
        <f t="shared" si="17"/>
        <v>97.372311999999994</v>
      </c>
      <c r="L192" s="1">
        <f t="shared" si="14"/>
        <v>0</v>
      </c>
      <c r="M192" s="1">
        <f>IF(B192="Aniversário",VLOOKUP(A192,[1]Fluxo!C:F,4,FALSE)*C192,0)</f>
        <v>0</v>
      </c>
      <c r="N192" s="2">
        <f t="shared" si="15"/>
        <v>1097.372312</v>
      </c>
    </row>
    <row r="193" spans="1:14" x14ac:dyDescent="0.35">
      <c r="A193" s="6">
        <v>45198</v>
      </c>
      <c r="B193" s="1">
        <f>IFERROR(VLOOKUP(A193,[1]Fluxo!C:G,5,FALSE),"")</f>
        <v>0</v>
      </c>
      <c r="C193" s="7">
        <f t="shared" si="12"/>
        <v>1000</v>
      </c>
      <c r="D193" s="1">
        <v>252</v>
      </c>
      <c r="E193" s="1">
        <f t="shared" si="13"/>
        <v>184</v>
      </c>
      <c r="F193" s="8">
        <v>13.65</v>
      </c>
      <c r="G193" s="9">
        <f t="shared" si="16"/>
        <v>1.0979296460000001</v>
      </c>
      <c r="H193" s="9"/>
      <c r="I193" s="9"/>
      <c r="J193" s="9"/>
      <c r="K193" s="10">
        <f t="shared" si="17"/>
        <v>97.929646000000005</v>
      </c>
      <c r="L193" s="1">
        <f t="shared" si="14"/>
        <v>0</v>
      </c>
      <c r="M193" s="1">
        <f>IF(B193="Aniversário",VLOOKUP(A193,[1]Fluxo!C:F,4,FALSE)*C193,0)</f>
        <v>0</v>
      </c>
      <c r="N193" s="2">
        <f t="shared" si="15"/>
        <v>1097.929646</v>
      </c>
    </row>
    <row r="194" spans="1:14" x14ac:dyDescent="0.35">
      <c r="A194" s="6">
        <v>45201</v>
      </c>
      <c r="B194" s="1" t="str">
        <f>IFERROR(VLOOKUP(A194,[1]Fluxo!C:G,5,FALSE),"")</f>
        <v/>
      </c>
      <c r="C194" s="7">
        <f t="shared" si="12"/>
        <v>1000</v>
      </c>
      <c r="D194" s="1">
        <v>252</v>
      </c>
      <c r="E194" s="1">
        <f t="shared" si="13"/>
        <v>185</v>
      </c>
      <c r="F194" s="8">
        <v>13.65</v>
      </c>
      <c r="G194" s="9">
        <f t="shared" si="16"/>
        <v>1.098487263</v>
      </c>
      <c r="H194" s="9"/>
      <c r="I194" s="9"/>
      <c r="J194" s="9"/>
      <c r="K194" s="10">
        <f t="shared" si="17"/>
        <v>98.487262999999999</v>
      </c>
      <c r="L194" s="1">
        <f t="shared" si="14"/>
        <v>0</v>
      </c>
      <c r="M194" s="1">
        <f>IF(B194="Aniversário",VLOOKUP(A194,[1]Fluxo!C:F,4,FALSE)*C194,0)</f>
        <v>0</v>
      </c>
      <c r="N194" s="2">
        <f t="shared" si="15"/>
        <v>1098.487263</v>
      </c>
    </row>
    <row r="195" spans="1:14" x14ac:dyDescent="0.35">
      <c r="A195" s="6">
        <v>45202</v>
      </c>
      <c r="B195" s="1" t="str">
        <f>IFERROR(VLOOKUP(A195,[1]Fluxo!C:G,5,FALSE),"")</f>
        <v/>
      </c>
      <c r="C195" s="7">
        <f t="shared" si="12"/>
        <v>1000</v>
      </c>
      <c r="D195" s="1">
        <v>252</v>
      </c>
      <c r="E195" s="1">
        <f t="shared" si="13"/>
        <v>186</v>
      </c>
      <c r="F195" s="8">
        <v>13.65</v>
      </c>
      <c r="G195" s="9">
        <f t="shared" si="16"/>
        <v>1.099045163</v>
      </c>
      <c r="H195" s="9"/>
      <c r="I195" s="9"/>
      <c r="J195" s="9"/>
      <c r="K195" s="10">
        <f t="shared" si="17"/>
        <v>99.045163000000002</v>
      </c>
      <c r="L195" s="1">
        <f t="shared" si="14"/>
        <v>0</v>
      </c>
      <c r="M195" s="1">
        <f>IF(B195="Aniversário",VLOOKUP(A195,[1]Fluxo!C:F,4,FALSE)*C195,0)</f>
        <v>0</v>
      </c>
      <c r="N195" s="2">
        <f t="shared" si="15"/>
        <v>1099.045163</v>
      </c>
    </row>
    <row r="196" spans="1:14" x14ac:dyDescent="0.35">
      <c r="A196" s="6">
        <v>45203</v>
      </c>
      <c r="B196" s="1" t="str">
        <f>IFERROR(VLOOKUP(A196,[1]Fluxo!C:G,5,FALSE),"")</f>
        <v/>
      </c>
      <c r="C196" s="7">
        <f t="shared" si="12"/>
        <v>1000</v>
      </c>
      <c r="D196" s="1">
        <v>252</v>
      </c>
      <c r="E196" s="1">
        <f t="shared" si="13"/>
        <v>187</v>
      </c>
      <c r="F196" s="8">
        <v>13.65</v>
      </c>
      <c r="G196" s="9">
        <f t="shared" si="16"/>
        <v>1.0996033460000001</v>
      </c>
      <c r="H196" s="9"/>
      <c r="I196" s="9"/>
      <c r="J196" s="9"/>
      <c r="K196" s="10">
        <f t="shared" si="17"/>
        <v>99.603346000000002</v>
      </c>
      <c r="L196" s="1">
        <f t="shared" si="14"/>
        <v>0</v>
      </c>
      <c r="M196" s="1">
        <f>IF(B196="Aniversário",VLOOKUP(A196,[1]Fluxo!C:F,4,FALSE)*C196,0)</f>
        <v>0</v>
      </c>
      <c r="N196" s="2">
        <f t="shared" si="15"/>
        <v>1099.6033460000001</v>
      </c>
    </row>
    <row r="197" spans="1:14" x14ac:dyDescent="0.35">
      <c r="A197" s="6">
        <v>45204</v>
      </c>
      <c r="B197" s="1" t="str">
        <f>IFERROR(VLOOKUP(A197,[1]Fluxo!C:G,5,FALSE),"")</f>
        <v/>
      </c>
      <c r="C197" s="7">
        <f t="shared" si="12"/>
        <v>1000</v>
      </c>
      <c r="D197" s="1">
        <v>252</v>
      </c>
      <c r="E197" s="1">
        <f t="shared" si="13"/>
        <v>188</v>
      </c>
      <c r="F197" s="8">
        <v>13.65</v>
      </c>
      <c r="G197" s="9">
        <f t="shared" si="16"/>
        <v>1.1001618129999999</v>
      </c>
      <c r="H197" s="9"/>
      <c r="I197" s="9"/>
      <c r="J197" s="9"/>
      <c r="K197" s="10">
        <f t="shared" si="17"/>
        <v>100.161813</v>
      </c>
      <c r="L197" s="1">
        <f t="shared" si="14"/>
        <v>0</v>
      </c>
      <c r="M197" s="1">
        <f>IF(B197="Aniversário",VLOOKUP(A197,[1]Fluxo!C:F,4,FALSE)*C197,0)</f>
        <v>0</v>
      </c>
      <c r="N197" s="2">
        <f t="shared" si="15"/>
        <v>1100.1618129999999</v>
      </c>
    </row>
    <row r="198" spans="1:14" x14ac:dyDescent="0.35">
      <c r="A198" s="6">
        <v>45205</v>
      </c>
      <c r="B198" s="1" t="str">
        <f>IFERROR(VLOOKUP(A198,[1]Fluxo!C:G,5,FALSE),"")</f>
        <v/>
      </c>
      <c r="C198" s="7">
        <f t="shared" si="12"/>
        <v>1000</v>
      </c>
      <c r="D198" s="1">
        <v>252</v>
      </c>
      <c r="E198" s="1">
        <f t="shared" si="13"/>
        <v>189</v>
      </c>
      <c r="F198" s="8">
        <v>13.65</v>
      </c>
      <c r="G198" s="9">
        <f t="shared" si="16"/>
        <v>1.100720564</v>
      </c>
      <c r="H198" s="9"/>
      <c r="I198" s="9"/>
      <c r="J198" s="9"/>
      <c r="K198" s="10">
        <f t="shared" si="17"/>
        <v>100.720564</v>
      </c>
      <c r="L198" s="1">
        <f t="shared" si="14"/>
        <v>0</v>
      </c>
      <c r="M198" s="1">
        <f>IF(B198="Aniversário",VLOOKUP(A198,[1]Fluxo!C:F,4,FALSE)*C198,0)</f>
        <v>0</v>
      </c>
      <c r="N198" s="2">
        <f t="shared" si="15"/>
        <v>1100.720564</v>
      </c>
    </row>
    <row r="199" spans="1:14" x14ac:dyDescent="0.35">
      <c r="A199" s="6">
        <v>45208</v>
      </c>
      <c r="B199" s="1" t="str">
        <f>IFERROR(VLOOKUP(A199,[1]Fluxo!C:G,5,FALSE),"")</f>
        <v/>
      </c>
      <c r="C199" s="7">
        <f t="shared" si="12"/>
        <v>1000</v>
      </c>
      <c r="D199" s="1">
        <v>252</v>
      </c>
      <c r="E199" s="1">
        <f t="shared" si="13"/>
        <v>190</v>
      </c>
      <c r="F199" s="8">
        <v>13.65</v>
      </c>
      <c r="G199" s="9">
        <f t="shared" si="16"/>
        <v>1.1012795980000001</v>
      </c>
      <c r="H199" s="9"/>
      <c r="I199" s="9"/>
      <c r="J199" s="9"/>
      <c r="K199" s="10">
        <f t="shared" si="17"/>
        <v>101.27959799999999</v>
      </c>
      <c r="L199" s="1">
        <f t="shared" si="14"/>
        <v>0</v>
      </c>
      <c r="M199" s="1">
        <f>IF(B199="Aniversário",VLOOKUP(A199,[1]Fluxo!C:F,4,FALSE)*C199,0)</f>
        <v>0</v>
      </c>
      <c r="N199" s="2">
        <f t="shared" si="15"/>
        <v>1101.2795980000001</v>
      </c>
    </row>
    <row r="200" spans="1:14" x14ac:dyDescent="0.35">
      <c r="A200" s="6">
        <v>45209</v>
      </c>
      <c r="B200" s="1" t="str">
        <f>IFERROR(VLOOKUP(A200,[1]Fluxo!C:G,5,FALSE),"")</f>
        <v/>
      </c>
      <c r="C200" s="7">
        <f t="shared" si="12"/>
        <v>1000</v>
      </c>
      <c r="D200" s="1">
        <v>252</v>
      </c>
      <c r="E200" s="1">
        <f t="shared" si="13"/>
        <v>191</v>
      </c>
      <c r="F200" s="8">
        <v>13.65</v>
      </c>
      <c r="G200" s="9">
        <f t="shared" si="16"/>
        <v>1.1018389159999999</v>
      </c>
      <c r="H200" s="9"/>
      <c r="I200" s="9"/>
      <c r="J200" s="9"/>
      <c r="K200" s="10">
        <f t="shared" si="17"/>
        <v>101.838916</v>
      </c>
      <c r="L200" s="1">
        <f t="shared" si="14"/>
        <v>0</v>
      </c>
      <c r="M200" s="1">
        <f>IF(B200="Aniversário",VLOOKUP(A200,[1]Fluxo!C:F,4,FALSE)*C200,0)</f>
        <v>0</v>
      </c>
      <c r="N200" s="2">
        <f t="shared" si="15"/>
        <v>1101.8389159999999</v>
      </c>
    </row>
    <row r="201" spans="1:14" x14ac:dyDescent="0.35">
      <c r="A201" s="6">
        <v>45210</v>
      </c>
      <c r="B201" s="1" t="str">
        <f>IFERROR(VLOOKUP(A201,[1]Fluxo!C:G,5,FALSE),"")</f>
        <v/>
      </c>
      <c r="C201" s="7">
        <f t="shared" si="12"/>
        <v>1000</v>
      </c>
      <c r="D201" s="1">
        <v>252</v>
      </c>
      <c r="E201" s="1">
        <f t="shared" si="13"/>
        <v>192</v>
      </c>
      <c r="F201" s="8">
        <v>13.65</v>
      </c>
      <c r="G201" s="9">
        <f t="shared" si="16"/>
        <v>1.1023985190000001</v>
      </c>
      <c r="H201" s="9"/>
      <c r="I201" s="9"/>
      <c r="J201" s="9"/>
      <c r="K201" s="10">
        <f t="shared" si="17"/>
        <v>102.39851899999999</v>
      </c>
      <c r="L201" s="1">
        <f t="shared" si="14"/>
        <v>0</v>
      </c>
      <c r="M201" s="1">
        <f>IF(B201="Aniversário",VLOOKUP(A201,[1]Fluxo!C:F,4,FALSE)*C201,0)</f>
        <v>0</v>
      </c>
      <c r="N201" s="2">
        <f t="shared" si="15"/>
        <v>1102.3985190000001</v>
      </c>
    </row>
    <row r="202" spans="1:14" x14ac:dyDescent="0.35">
      <c r="A202" s="6">
        <v>45212</v>
      </c>
      <c r="B202" s="1" t="str">
        <f>IFERROR(VLOOKUP(A202,[1]Fluxo!C:G,5,FALSE),"")</f>
        <v/>
      </c>
      <c r="C202" s="7">
        <f t="shared" ref="C202:C265" si="18">IF(B201="Incorporação",K201+C201-M201,C201-M201)</f>
        <v>1000</v>
      </c>
      <c r="D202" s="1">
        <v>252</v>
      </c>
      <c r="E202" s="1">
        <f t="shared" ref="E202:E265" si="19">IF(OR(B201="Aniversário",B201="Incorporação"),1,E201+1)</f>
        <v>193</v>
      </c>
      <c r="F202" s="8">
        <v>13.65</v>
      </c>
      <c r="G202" s="9">
        <f t="shared" si="16"/>
        <v>1.1029584050000001</v>
      </c>
      <c r="H202" s="9"/>
      <c r="I202" s="9"/>
      <c r="J202" s="9"/>
      <c r="K202" s="10">
        <f t="shared" si="17"/>
        <v>102.958405</v>
      </c>
      <c r="L202" s="1">
        <f t="shared" ref="L202:L265" si="20">IF(B202="Aniversário",K202,0)</f>
        <v>0</v>
      </c>
      <c r="M202" s="1">
        <f>IF(B202="Aniversário",VLOOKUP(A202,[1]Fluxo!C:F,4,FALSE)*C202,0)</f>
        <v>0</v>
      </c>
      <c r="N202" s="2">
        <f t="shared" ref="N202:N265" si="21">C202+K202-L202-M202</f>
        <v>1102.9584050000001</v>
      </c>
    </row>
    <row r="203" spans="1:14" x14ac:dyDescent="0.35">
      <c r="A203" s="6">
        <v>45215</v>
      </c>
      <c r="B203" s="1" t="str">
        <f>IFERROR(VLOOKUP(A203,[1]Fluxo!C:G,5,FALSE),"")</f>
        <v/>
      </c>
      <c r="C203" s="7">
        <f t="shared" si="18"/>
        <v>1000</v>
      </c>
      <c r="D203" s="1">
        <v>252</v>
      </c>
      <c r="E203" s="1">
        <f t="shared" si="19"/>
        <v>194</v>
      </c>
      <c r="F203" s="8">
        <v>13.65</v>
      </c>
      <c r="G203" s="9">
        <f t="shared" ref="G203:G266" si="22">ROUND((1+F203/100)^(E203/D203),9)</f>
        <v>1.1035185759999999</v>
      </c>
      <c r="H203" s="9"/>
      <c r="I203" s="9"/>
      <c r="J203" s="9"/>
      <c r="K203" s="10">
        <f t="shared" ref="K203:K266" si="23">TRUNC(C203*(G203-1),8)</f>
        <v>103.518576</v>
      </c>
      <c r="L203" s="1">
        <f t="shared" si="20"/>
        <v>0</v>
      </c>
      <c r="M203" s="1">
        <f>IF(B203="Aniversário",VLOOKUP(A203,[1]Fluxo!C:F,4,FALSE)*C203,0)</f>
        <v>0</v>
      </c>
      <c r="N203" s="2">
        <f t="shared" si="21"/>
        <v>1103.5185759999999</v>
      </c>
    </row>
    <row r="204" spans="1:14" x14ac:dyDescent="0.35">
      <c r="A204" s="6">
        <v>45216</v>
      </c>
      <c r="B204" s="1" t="str">
        <f>IFERROR(VLOOKUP(A204,[1]Fluxo!C:G,5,FALSE),"")</f>
        <v/>
      </c>
      <c r="C204" s="7">
        <f t="shared" si="18"/>
        <v>1000</v>
      </c>
      <c r="D204" s="1">
        <v>252</v>
      </c>
      <c r="E204" s="1">
        <f t="shared" si="19"/>
        <v>195</v>
      </c>
      <c r="F204" s="8">
        <v>13.65</v>
      </c>
      <c r="G204" s="9">
        <f t="shared" si="22"/>
        <v>1.104079032</v>
      </c>
      <c r="H204" s="9"/>
      <c r="I204" s="9"/>
      <c r="J204" s="9"/>
      <c r="K204" s="10">
        <f t="shared" si="23"/>
        <v>104.079032</v>
      </c>
      <c r="L204" s="1">
        <f t="shared" si="20"/>
        <v>0</v>
      </c>
      <c r="M204" s="1">
        <f>IF(B204="Aniversário",VLOOKUP(A204,[1]Fluxo!C:F,4,FALSE)*C204,0)</f>
        <v>0</v>
      </c>
      <c r="N204" s="2">
        <f t="shared" si="21"/>
        <v>1104.0790320000001</v>
      </c>
    </row>
    <row r="205" spans="1:14" x14ac:dyDescent="0.35">
      <c r="A205" s="6">
        <v>45217</v>
      </c>
      <c r="B205" s="1" t="str">
        <f>IFERROR(VLOOKUP(A205,[1]Fluxo!C:G,5,FALSE),"")</f>
        <v/>
      </c>
      <c r="C205" s="7">
        <f t="shared" si="18"/>
        <v>1000</v>
      </c>
      <c r="D205" s="1">
        <v>252</v>
      </c>
      <c r="E205" s="1">
        <f t="shared" si="19"/>
        <v>196</v>
      </c>
      <c r="F205" s="8">
        <v>13.65</v>
      </c>
      <c r="G205" s="9">
        <f t="shared" si="22"/>
        <v>1.1046397720000001</v>
      </c>
      <c r="H205" s="9"/>
      <c r="I205" s="9"/>
      <c r="J205" s="9"/>
      <c r="K205" s="10">
        <f t="shared" si="23"/>
        <v>104.63977199999999</v>
      </c>
      <c r="L205" s="1">
        <f t="shared" si="20"/>
        <v>0</v>
      </c>
      <c r="M205" s="1">
        <f>IF(B205="Aniversário",VLOOKUP(A205,[1]Fluxo!C:F,4,FALSE)*C205,0)</f>
        <v>0</v>
      </c>
      <c r="N205" s="2">
        <f t="shared" si="21"/>
        <v>1104.639772</v>
      </c>
    </row>
    <row r="206" spans="1:14" x14ac:dyDescent="0.35">
      <c r="A206" s="6">
        <v>45218</v>
      </c>
      <c r="B206" s="1" t="str">
        <f>IFERROR(VLOOKUP(A206,[1]Fluxo!C:G,5,FALSE),"")</f>
        <v/>
      </c>
      <c r="C206" s="7">
        <f t="shared" si="18"/>
        <v>1000</v>
      </c>
      <c r="D206" s="1">
        <v>252</v>
      </c>
      <c r="E206" s="1">
        <f t="shared" si="19"/>
        <v>197</v>
      </c>
      <c r="F206" s="8">
        <v>13.65</v>
      </c>
      <c r="G206" s="9">
        <f t="shared" si="22"/>
        <v>1.105200797</v>
      </c>
      <c r="H206" s="9"/>
      <c r="I206" s="9"/>
      <c r="J206" s="9"/>
      <c r="K206" s="10">
        <f t="shared" si="23"/>
        <v>105.20079699999999</v>
      </c>
      <c r="L206" s="1">
        <f t="shared" si="20"/>
        <v>0</v>
      </c>
      <c r="M206" s="1">
        <f>IF(B206="Aniversário",VLOOKUP(A206,[1]Fluxo!C:F,4,FALSE)*C206,0)</f>
        <v>0</v>
      </c>
      <c r="N206" s="2">
        <f t="shared" si="21"/>
        <v>1105.200797</v>
      </c>
    </row>
    <row r="207" spans="1:14" x14ac:dyDescent="0.35">
      <c r="A207" s="6">
        <v>45219</v>
      </c>
      <c r="B207" s="1" t="str">
        <f>IFERROR(VLOOKUP(A207,[1]Fluxo!C:G,5,FALSE),"")</f>
        <v/>
      </c>
      <c r="C207" s="7">
        <f t="shared" si="18"/>
        <v>1000</v>
      </c>
      <c r="D207" s="1">
        <v>252</v>
      </c>
      <c r="E207" s="1">
        <f t="shared" si="19"/>
        <v>198</v>
      </c>
      <c r="F207" s="8">
        <v>13.65</v>
      </c>
      <c r="G207" s="9">
        <f t="shared" si="22"/>
        <v>1.105762106</v>
      </c>
      <c r="H207" s="9"/>
      <c r="I207" s="9"/>
      <c r="J207" s="9"/>
      <c r="K207" s="10">
        <f t="shared" si="23"/>
        <v>105.762106</v>
      </c>
      <c r="L207" s="1">
        <f t="shared" si="20"/>
        <v>0</v>
      </c>
      <c r="M207" s="1">
        <f>IF(B207="Aniversário",VLOOKUP(A207,[1]Fluxo!C:F,4,FALSE)*C207,0)</f>
        <v>0</v>
      </c>
      <c r="N207" s="2">
        <f t="shared" si="21"/>
        <v>1105.7621059999999</v>
      </c>
    </row>
    <row r="208" spans="1:14" x14ac:dyDescent="0.35">
      <c r="A208" s="6">
        <v>45222</v>
      </c>
      <c r="B208" s="1" t="str">
        <f>IFERROR(VLOOKUP(A208,[1]Fluxo!C:G,5,FALSE),"")</f>
        <v/>
      </c>
      <c r="C208" s="7">
        <f t="shared" si="18"/>
        <v>1000</v>
      </c>
      <c r="D208" s="1">
        <v>252</v>
      </c>
      <c r="E208" s="1">
        <f t="shared" si="19"/>
        <v>199</v>
      </c>
      <c r="F208" s="8">
        <v>13.65</v>
      </c>
      <c r="G208" s="9">
        <f t="shared" si="22"/>
        <v>1.106323701</v>
      </c>
      <c r="H208" s="9"/>
      <c r="I208" s="9"/>
      <c r="J208" s="9"/>
      <c r="K208" s="10">
        <f t="shared" si="23"/>
        <v>106.323701</v>
      </c>
      <c r="L208" s="1">
        <f t="shared" si="20"/>
        <v>0</v>
      </c>
      <c r="M208" s="1">
        <f>IF(B208="Aniversário",VLOOKUP(A208,[1]Fluxo!C:F,4,FALSE)*C208,0)</f>
        <v>0</v>
      </c>
      <c r="N208" s="2">
        <f t="shared" si="21"/>
        <v>1106.323701</v>
      </c>
    </row>
    <row r="209" spans="1:14" x14ac:dyDescent="0.35">
      <c r="A209" s="6">
        <v>45223</v>
      </c>
      <c r="B209" s="1" t="str">
        <f>IFERROR(VLOOKUP(A209,[1]Fluxo!C:G,5,FALSE),"")</f>
        <v/>
      </c>
      <c r="C209" s="7">
        <f t="shared" si="18"/>
        <v>1000</v>
      </c>
      <c r="D209" s="1">
        <v>252</v>
      </c>
      <c r="E209" s="1">
        <f t="shared" si="19"/>
        <v>200</v>
      </c>
      <c r="F209" s="8">
        <v>13.65</v>
      </c>
      <c r="G209" s="9">
        <f t="shared" si="22"/>
        <v>1.106885581</v>
      </c>
      <c r="H209" s="9"/>
      <c r="I209" s="9"/>
      <c r="J209" s="9"/>
      <c r="K209" s="10">
        <f t="shared" si="23"/>
        <v>106.885581</v>
      </c>
      <c r="L209" s="1">
        <f t="shared" si="20"/>
        <v>0</v>
      </c>
      <c r="M209" s="1">
        <f>IF(B209="Aniversário",VLOOKUP(A209,[1]Fluxo!C:F,4,FALSE)*C209,0)</f>
        <v>0</v>
      </c>
      <c r="N209" s="2">
        <f t="shared" si="21"/>
        <v>1106.885581</v>
      </c>
    </row>
    <row r="210" spans="1:14" x14ac:dyDescent="0.35">
      <c r="A210" s="6">
        <v>45224</v>
      </c>
      <c r="B210" s="1" t="str">
        <f>IFERROR(VLOOKUP(A210,[1]Fluxo!C:G,5,FALSE),"")</f>
        <v/>
      </c>
      <c r="C210" s="7">
        <f t="shared" si="18"/>
        <v>1000</v>
      </c>
      <c r="D210" s="1">
        <v>252</v>
      </c>
      <c r="E210" s="1">
        <f t="shared" si="19"/>
        <v>201</v>
      </c>
      <c r="F210" s="8">
        <v>13.65</v>
      </c>
      <c r="G210" s="9">
        <f t="shared" si="22"/>
        <v>1.1074477469999999</v>
      </c>
      <c r="H210" s="9"/>
      <c r="I210" s="9"/>
      <c r="J210" s="9"/>
      <c r="K210" s="10">
        <f t="shared" si="23"/>
        <v>107.44774700000001</v>
      </c>
      <c r="L210" s="1">
        <f t="shared" si="20"/>
        <v>0</v>
      </c>
      <c r="M210" s="1">
        <f>IF(B210="Aniversário",VLOOKUP(A210,[1]Fluxo!C:F,4,FALSE)*C210,0)</f>
        <v>0</v>
      </c>
      <c r="N210" s="2">
        <f t="shared" si="21"/>
        <v>1107.4477469999999</v>
      </c>
    </row>
    <row r="211" spans="1:14" x14ac:dyDescent="0.35">
      <c r="A211" s="6">
        <v>45225</v>
      </c>
      <c r="B211" s="1" t="str">
        <f>IFERROR(VLOOKUP(A211,[1]Fluxo!C:G,5,FALSE),"")</f>
        <v/>
      </c>
      <c r="C211" s="7">
        <f t="shared" si="18"/>
        <v>1000</v>
      </c>
      <c r="D211" s="1">
        <v>252</v>
      </c>
      <c r="E211" s="1">
        <f t="shared" si="19"/>
        <v>202</v>
      </c>
      <c r="F211" s="8">
        <v>13.65</v>
      </c>
      <c r="G211" s="9">
        <f t="shared" si="22"/>
        <v>1.1080101979999999</v>
      </c>
      <c r="H211" s="9"/>
      <c r="I211" s="9"/>
      <c r="J211" s="9"/>
      <c r="K211" s="10">
        <f t="shared" si="23"/>
        <v>108.010198</v>
      </c>
      <c r="L211" s="1">
        <f t="shared" si="20"/>
        <v>0</v>
      </c>
      <c r="M211" s="1">
        <f>IF(B211="Aniversário",VLOOKUP(A211,[1]Fluxo!C:F,4,FALSE)*C211,0)</f>
        <v>0</v>
      </c>
      <c r="N211" s="2">
        <f t="shared" si="21"/>
        <v>1108.0101979999999</v>
      </c>
    </row>
    <row r="212" spans="1:14" x14ac:dyDescent="0.35">
      <c r="A212" s="6">
        <v>45226</v>
      </c>
      <c r="B212" s="1" t="str">
        <f>IFERROR(VLOOKUP(A212,[1]Fluxo!C:G,5,FALSE),"")</f>
        <v/>
      </c>
      <c r="C212" s="7">
        <f t="shared" si="18"/>
        <v>1000</v>
      </c>
      <c r="D212" s="1">
        <v>252</v>
      </c>
      <c r="E212" s="1">
        <f t="shared" si="19"/>
        <v>203</v>
      </c>
      <c r="F212" s="8">
        <v>13.65</v>
      </c>
      <c r="G212" s="9">
        <f t="shared" si="22"/>
        <v>1.1085729339999999</v>
      </c>
      <c r="H212" s="9"/>
      <c r="I212" s="9"/>
      <c r="J212" s="9"/>
      <c r="K212" s="10">
        <f t="shared" si="23"/>
        <v>108.572934</v>
      </c>
      <c r="L212" s="1">
        <f t="shared" si="20"/>
        <v>0</v>
      </c>
      <c r="M212" s="1">
        <f>IF(B212="Aniversário",VLOOKUP(A212,[1]Fluxo!C:F,4,FALSE)*C212,0)</f>
        <v>0</v>
      </c>
      <c r="N212" s="2">
        <f t="shared" si="21"/>
        <v>1108.572934</v>
      </c>
    </row>
    <row r="213" spans="1:14" x14ac:dyDescent="0.35">
      <c r="A213" s="6">
        <v>45229</v>
      </c>
      <c r="B213" s="1" t="str">
        <f>IFERROR(VLOOKUP(A213,[1]Fluxo!C:G,5,FALSE),"")</f>
        <v/>
      </c>
      <c r="C213" s="7">
        <f t="shared" si="18"/>
        <v>1000</v>
      </c>
      <c r="D213" s="1">
        <v>252</v>
      </c>
      <c r="E213" s="1">
        <f t="shared" si="19"/>
        <v>204</v>
      </c>
      <c r="F213" s="8">
        <v>13.65</v>
      </c>
      <c r="G213" s="9">
        <f t="shared" si="22"/>
        <v>1.1091359569999999</v>
      </c>
      <c r="H213" s="9"/>
      <c r="I213" s="9"/>
      <c r="J213" s="9"/>
      <c r="K213" s="10">
        <f t="shared" si="23"/>
        <v>109.135957</v>
      </c>
      <c r="L213" s="1">
        <f t="shared" si="20"/>
        <v>0</v>
      </c>
      <c r="M213" s="1">
        <f>IF(B213="Aniversário",VLOOKUP(A213,[1]Fluxo!C:F,4,FALSE)*C213,0)</f>
        <v>0</v>
      </c>
      <c r="N213" s="2">
        <f t="shared" si="21"/>
        <v>1109.135957</v>
      </c>
    </row>
    <row r="214" spans="1:14" x14ac:dyDescent="0.35">
      <c r="A214" s="6">
        <v>45230</v>
      </c>
      <c r="B214" s="1" t="str">
        <f>IFERROR(VLOOKUP(A214,[1]Fluxo!C:G,5,FALSE),"")</f>
        <v/>
      </c>
      <c r="C214" s="7">
        <f t="shared" si="18"/>
        <v>1000</v>
      </c>
      <c r="D214" s="1">
        <v>252</v>
      </c>
      <c r="E214" s="1">
        <f t="shared" si="19"/>
        <v>205</v>
      </c>
      <c r="F214" s="8">
        <v>13.65</v>
      </c>
      <c r="G214" s="9">
        <f t="shared" si="22"/>
        <v>1.1096992649999999</v>
      </c>
      <c r="H214" s="9"/>
      <c r="I214" s="9"/>
      <c r="J214" s="9"/>
      <c r="K214" s="10">
        <f t="shared" si="23"/>
        <v>109.699265</v>
      </c>
      <c r="L214" s="1">
        <f t="shared" si="20"/>
        <v>0</v>
      </c>
      <c r="M214" s="1">
        <f>IF(B214="Aniversário",VLOOKUP(A214,[1]Fluxo!C:F,4,FALSE)*C214,0)</f>
        <v>0</v>
      </c>
      <c r="N214" s="2">
        <f t="shared" si="21"/>
        <v>1109.699265</v>
      </c>
    </row>
    <row r="215" spans="1:14" x14ac:dyDescent="0.35">
      <c r="A215" s="6">
        <v>45231</v>
      </c>
      <c r="B215" s="1" t="str">
        <f>IFERROR(VLOOKUP(A215,[1]Fluxo!C:G,5,FALSE),"")</f>
        <v/>
      </c>
      <c r="C215" s="7">
        <f t="shared" si="18"/>
        <v>1000</v>
      </c>
      <c r="D215" s="1">
        <v>252</v>
      </c>
      <c r="E215" s="1">
        <f t="shared" si="19"/>
        <v>206</v>
      </c>
      <c r="F215" s="8">
        <v>13.65</v>
      </c>
      <c r="G215" s="9">
        <f t="shared" si="22"/>
        <v>1.11026286</v>
      </c>
      <c r="H215" s="9"/>
      <c r="I215" s="9"/>
      <c r="J215" s="9"/>
      <c r="K215" s="10">
        <f t="shared" si="23"/>
        <v>110.26286</v>
      </c>
      <c r="L215" s="1">
        <f t="shared" si="20"/>
        <v>0</v>
      </c>
      <c r="M215" s="1">
        <f>IF(B215="Aniversário",VLOOKUP(A215,[1]Fluxo!C:F,4,FALSE)*C215,0)</f>
        <v>0</v>
      </c>
      <c r="N215" s="2">
        <f t="shared" si="21"/>
        <v>1110.26286</v>
      </c>
    </row>
    <row r="216" spans="1:14" x14ac:dyDescent="0.35">
      <c r="A216" s="6">
        <v>45233</v>
      </c>
      <c r="B216" s="1" t="str">
        <f>IFERROR(VLOOKUP(A216,[1]Fluxo!C:G,5,FALSE),"")</f>
        <v/>
      </c>
      <c r="C216" s="7">
        <f t="shared" si="18"/>
        <v>1000</v>
      </c>
      <c r="D216" s="1">
        <v>252</v>
      </c>
      <c r="E216" s="1">
        <f t="shared" si="19"/>
        <v>207</v>
      </c>
      <c r="F216" s="8">
        <v>13.65</v>
      </c>
      <c r="G216" s="9">
        <f t="shared" si="22"/>
        <v>1.11082674</v>
      </c>
      <c r="H216" s="9"/>
      <c r="I216" s="9"/>
      <c r="J216" s="9"/>
      <c r="K216" s="10">
        <f t="shared" si="23"/>
        <v>110.82674</v>
      </c>
      <c r="L216" s="1">
        <f t="shared" si="20"/>
        <v>0</v>
      </c>
      <c r="M216" s="1">
        <f>IF(B216="Aniversário",VLOOKUP(A216,[1]Fluxo!C:F,4,FALSE)*C216,0)</f>
        <v>0</v>
      </c>
      <c r="N216" s="2">
        <f t="shared" si="21"/>
        <v>1110.82674</v>
      </c>
    </row>
    <row r="217" spans="1:14" x14ac:dyDescent="0.35">
      <c r="A217" s="6">
        <v>45236</v>
      </c>
      <c r="B217" s="1" t="str">
        <f>IFERROR(VLOOKUP(A217,[1]Fluxo!C:G,5,FALSE),"")</f>
        <v/>
      </c>
      <c r="C217" s="7">
        <f t="shared" si="18"/>
        <v>1000</v>
      </c>
      <c r="D217" s="1">
        <v>252</v>
      </c>
      <c r="E217" s="1">
        <f t="shared" si="19"/>
        <v>208</v>
      </c>
      <c r="F217" s="8">
        <v>13.65</v>
      </c>
      <c r="G217" s="9">
        <f t="shared" si="22"/>
        <v>1.1113909070000001</v>
      </c>
      <c r="H217" s="9"/>
      <c r="I217" s="9"/>
      <c r="J217" s="9"/>
      <c r="K217" s="10">
        <f t="shared" si="23"/>
        <v>111.390907</v>
      </c>
      <c r="L217" s="1">
        <f t="shared" si="20"/>
        <v>0</v>
      </c>
      <c r="M217" s="1">
        <f>IF(B217="Aniversário",VLOOKUP(A217,[1]Fluxo!C:F,4,FALSE)*C217,0)</f>
        <v>0</v>
      </c>
      <c r="N217" s="2">
        <f t="shared" si="21"/>
        <v>1111.390907</v>
      </c>
    </row>
    <row r="218" spans="1:14" x14ac:dyDescent="0.35">
      <c r="A218" s="6">
        <v>45237</v>
      </c>
      <c r="B218" s="1" t="str">
        <f>IFERROR(VLOOKUP(A218,[1]Fluxo!C:G,5,FALSE),"")</f>
        <v/>
      </c>
      <c r="C218" s="7">
        <f t="shared" si="18"/>
        <v>1000</v>
      </c>
      <c r="D218" s="1">
        <v>252</v>
      </c>
      <c r="E218" s="1">
        <f t="shared" si="19"/>
        <v>209</v>
      </c>
      <c r="F218" s="8">
        <v>13.65</v>
      </c>
      <c r="G218" s="9">
        <f t="shared" si="22"/>
        <v>1.1119553609999999</v>
      </c>
      <c r="H218" s="9"/>
      <c r="I218" s="9"/>
      <c r="J218" s="9"/>
      <c r="K218" s="10">
        <f t="shared" si="23"/>
        <v>111.955361</v>
      </c>
      <c r="L218" s="1">
        <f t="shared" si="20"/>
        <v>0</v>
      </c>
      <c r="M218" s="1">
        <f>IF(B218="Aniversário",VLOOKUP(A218,[1]Fluxo!C:F,4,FALSE)*C218,0)</f>
        <v>0</v>
      </c>
      <c r="N218" s="2">
        <f t="shared" si="21"/>
        <v>1111.955361</v>
      </c>
    </row>
    <row r="219" spans="1:14" x14ac:dyDescent="0.35">
      <c r="A219" s="6">
        <v>45238</v>
      </c>
      <c r="B219" s="1" t="str">
        <f>IFERROR(VLOOKUP(A219,[1]Fluxo!C:G,5,FALSE),"")</f>
        <v/>
      </c>
      <c r="C219" s="7">
        <f t="shared" si="18"/>
        <v>1000</v>
      </c>
      <c r="D219" s="1">
        <v>252</v>
      </c>
      <c r="E219" s="1">
        <f t="shared" si="19"/>
        <v>210</v>
      </c>
      <c r="F219" s="8">
        <v>13.65</v>
      </c>
      <c r="G219" s="9">
        <f t="shared" si="22"/>
        <v>1.1125201010000001</v>
      </c>
      <c r="H219" s="9"/>
      <c r="I219" s="9"/>
      <c r="J219" s="9"/>
      <c r="K219" s="10">
        <f t="shared" si="23"/>
        <v>112.520101</v>
      </c>
      <c r="L219" s="1">
        <f t="shared" si="20"/>
        <v>0</v>
      </c>
      <c r="M219" s="1">
        <f>IF(B219="Aniversário",VLOOKUP(A219,[1]Fluxo!C:F,4,FALSE)*C219,0)</f>
        <v>0</v>
      </c>
      <c r="N219" s="2">
        <f t="shared" si="21"/>
        <v>1112.5201010000001</v>
      </c>
    </row>
    <row r="220" spans="1:14" x14ac:dyDescent="0.35">
      <c r="A220" s="6">
        <v>45239</v>
      </c>
      <c r="B220" s="1" t="str">
        <f>IFERROR(VLOOKUP(A220,[1]Fluxo!C:G,5,FALSE),"")</f>
        <v/>
      </c>
      <c r="C220" s="7">
        <f t="shared" si="18"/>
        <v>1000</v>
      </c>
      <c r="D220" s="1">
        <v>252</v>
      </c>
      <c r="E220" s="1">
        <f t="shared" si="19"/>
        <v>211</v>
      </c>
      <c r="F220" s="8">
        <v>13.65</v>
      </c>
      <c r="G220" s="9">
        <f t="shared" si="22"/>
        <v>1.1130851289999999</v>
      </c>
      <c r="H220" s="9"/>
      <c r="I220" s="9"/>
      <c r="J220" s="9"/>
      <c r="K220" s="10">
        <f t="shared" si="23"/>
        <v>113.08512899999999</v>
      </c>
      <c r="L220" s="1">
        <f t="shared" si="20"/>
        <v>0</v>
      </c>
      <c r="M220" s="1">
        <f>IF(B220="Aniversário",VLOOKUP(A220,[1]Fluxo!C:F,4,FALSE)*C220,0)</f>
        <v>0</v>
      </c>
      <c r="N220" s="2">
        <f t="shared" si="21"/>
        <v>1113.0851290000001</v>
      </c>
    </row>
    <row r="221" spans="1:14" x14ac:dyDescent="0.35">
      <c r="A221" s="6">
        <v>45240</v>
      </c>
      <c r="B221" s="1" t="str">
        <f>IFERROR(VLOOKUP(A221,[1]Fluxo!C:G,5,FALSE),"")</f>
        <v/>
      </c>
      <c r="C221" s="7">
        <f t="shared" si="18"/>
        <v>1000</v>
      </c>
      <c r="D221" s="1">
        <v>252</v>
      </c>
      <c r="E221" s="1">
        <f t="shared" si="19"/>
        <v>212</v>
      </c>
      <c r="F221" s="8">
        <v>13.65</v>
      </c>
      <c r="G221" s="9">
        <f t="shared" si="22"/>
        <v>1.113650443</v>
      </c>
      <c r="H221" s="9"/>
      <c r="I221" s="9"/>
      <c r="J221" s="9"/>
      <c r="K221" s="10">
        <f t="shared" si="23"/>
        <v>113.650443</v>
      </c>
      <c r="L221" s="1">
        <f t="shared" si="20"/>
        <v>0</v>
      </c>
      <c r="M221" s="1">
        <f>IF(B221="Aniversário",VLOOKUP(A221,[1]Fluxo!C:F,4,FALSE)*C221,0)</f>
        <v>0</v>
      </c>
      <c r="N221" s="2">
        <f t="shared" si="21"/>
        <v>1113.650443</v>
      </c>
    </row>
    <row r="222" spans="1:14" x14ac:dyDescent="0.35">
      <c r="A222" s="6">
        <v>45243</v>
      </c>
      <c r="B222" s="1" t="str">
        <f>IFERROR(VLOOKUP(A222,[1]Fluxo!C:G,5,FALSE),"")</f>
        <v/>
      </c>
      <c r="C222" s="7">
        <f t="shared" si="18"/>
        <v>1000</v>
      </c>
      <c r="D222" s="1">
        <v>252</v>
      </c>
      <c r="E222" s="1">
        <f t="shared" si="19"/>
        <v>213</v>
      </c>
      <c r="F222" s="8">
        <v>13.65</v>
      </c>
      <c r="G222" s="9">
        <f t="shared" si="22"/>
        <v>1.114216044</v>
      </c>
      <c r="H222" s="9"/>
      <c r="I222" s="9"/>
      <c r="J222" s="9"/>
      <c r="K222" s="10">
        <f t="shared" si="23"/>
        <v>114.216044</v>
      </c>
      <c r="L222" s="1">
        <f t="shared" si="20"/>
        <v>0</v>
      </c>
      <c r="M222" s="1">
        <f>IF(B222="Aniversário",VLOOKUP(A222,[1]Fluxo!C:F,4,FALSE)*C222,0)</f>
        <v>0</v>
      </c>
      <c r="N222" s="2">
        <f t="shared" si="21"/>
        <v>1114.216044</v>
      </c>
    </row>
    <row r="223" spans="1:14" x14ac:dyDescent="0.35">
      <c r="A223" s="6">
        <v>45244</v>
      </c>
      <c r="B223" s="1" t="str">
        <f>IFERROR(VLOOKUP(A223,[1]Fluxo!C:G,5,FALSE),"")</f>
        <v/>
      </c>
      <c r="C223" s="7">
        <f t="shared" si="18"/>
        <v>1000</v>
      </c>
      <c r="D223" s="1">
        <v>252</v>
      </c>
      <c r="E223" s="1">
        <f t="shared" si="19"/>
        <v>214</v>
      </c>
      <c r="F223" s="8">
        <v>13.65</v>
      </c>
      <c r="G223" s="9">
        <f t="shared" si="22"/>
        <v>1.1147819320000001</v>
      </c>
      <c r="H223" s="9"/>
      <c r="I223" s="9"/>
      <c r="J223" s="9"/>
      <c r="K223" s="10">
        <f t="shared" si="23"/>
        <v>114.781932</v>
      </c>
      <c r="L223" s="1">
        <f t="shared" si="20"/>
        <v>0</v>
      </c>
      <c r="M223" s="1">
        <f>IF(B223="Aniversário",VLOOKUP(A223,[1]Fluxo!C:F,4,FALSE)*C223,0)</f>
        <v>0</v>
      </c>
      <c r="N223" s="2">
        <f t="shared" si="21"/>
        <v>1114.7819320000001</v>
      </c>
    </row>
    <row r="224" spans="1:14" x14ac:dyDescent="0.35">
      <c r="A224" s="6">
        <v>45246</v>
      </c>
      <c r="B224" s="1" t="str">
        <f>IFERROR(VLOOKUP(A224,[1]Fluxo!C:G,5,FALSE),"")</f>
        <v/>
      </c>
      <c r="C224" s="7">
        <f t="shared" si="18"/>
        <v>1000</v>
      </c>
      <c r="D224" s="1">
        <v>252</v>
      </c>
      <c r="E224" s="1">
        <f t="shared" si="19"/>
        <v>215</v>
      </c>
      <c r="F224" s="8">
        <v>13.65</v>
      </c>
      <c r="G224" s="9">
        <f t="shared" si="22"/>
        <v>1.1153481080000001</v>
      </c>
      <c r="H224" s="9"/>
      <c r="I224" s="9"/>
      <c r="J224" s="9"/>
      <c r="K224" s="10">
        <f t="shared" si="23"/>
        <v>115.348108</v>
      </c>
      <c r="L224" s="1">
        <f t="shared" si="20"/>
        <v>0</v>
      </c>
      <c r="M224" s="1">
        <f>IF(B224="Aniversário",VLOOKUP(A224,[1]Fluxo!C:F,4,FALSE)*C224,0)</f>
        <v>0</v>
      </c>
      <c r="N224" s="2">
        <f t="shared" si="21"/>
        <v>1115.3481079999999</v>
      </c>
    </row>
    <row r="225" spans="1:14" x14ac:dyDescent="0.35">
      <c r="A225" s="6">
        <v>45247</v>
      </c>
      <c r="B225" s="1" t="str">
        <f>IFERROR(VLOOKUP(A225,[1]Fluxo!C:G,5,FALSE),"")</f>
        <v/>
      </c>
      <c r="C225" s="7">
        <f t="shared" si="18"/>
        <v>1000</v>
      </c>
      <c r="D225" s="1">
        <v>252</v>
      </c>
      <c r="E225" s="1">
        <f t="shared" si="19"/>
        <v>216</v>
      </c>
      <c r="F225" s="8">
        <v>13.65</v>
      </c>
      <c r="G225" s="9">
        <f t="shared" si="22"/>
        <v>1.1159145720000001</v>
      </c>
      <c r="H225" s="9"/>
      <c r="I225" s="9"/>
      <c r="J225" s="9"/>
      <c r="K225" s="10">
        <f t="shared" si="23"/>
        <v>115.91457200000001</v>
      </c>
      <c r="L225" s="1">
        <f t="shared" si="20"/>
        <v>0</v>
      </c>
      <c r="M225" s="1">
        <f>IF(B225="Aniversário",VLOOKUP(A225,[1]Fluxo!C:F,4,FALSE)*C225,0)</f>
        <v>0</v>
      </c>
      <c r="N225" s="2">
        <f t="shared" si="21"/>
        <v>1115.9145719999999</v>
      </c>
    </row>
    <row r="226" spans="1:14" x14ac:dyDescent="0.35">
      <c r="A226" s="6">
        <v>45250</v>
      </c>
      <c r="B226" s="1" t="str">
        <f>IFERROR(VLOOKUP(A226,[1]Fluxo!C:G,5,FALSE),"")</f>
        <v/>
      </c>
      <c r="C226" s="7">
        <f t="shared" si="18"/>
        <v>1000</v>
      </c>
      <c r="D226" s="1">
        <v>252</v>
      </c>
      <c r="E226" s="1">
        <f t="shared" si="19"/>
        <v>217</v>
      </c>
      <c r="F226" s="8">
        <v>13.65</v>
      </c>
      <c r="G226" s="9">
        <f t="shared" si="22"/>
        <v>1.1164813229999999</v>
      </c>
      <c r="H226" s="9"/>
      <c r="I226" s="9"/>
      <c r="J226" s="9"/>
      <c r="K226" s="10">
        <f t="shared" si="23"/>
        <v>116.481323</v>
      </c>
      <c r="L226" s="1">
        <f t="shared" si="20"/>
        <v>0</v>
      </c>
      <c r="M226" s="1">
        <f>IF(B226="Aniversário",VLOOKUP(A226,[1]Fluxo!C:F,4,FALSE)*C226,0)</f>
        <v>0</v>
      </c>
      <c r="N226" s="2">
        <f t="shared" si="21"/>
        <v>1116.481323</v>
      </c>
    </row>
    <row r="227" spans="1:14" x14ac:dyDescent="0.35">
      <c r="A227" s="6">
        <v>45251</v>
      </c>
      <c r="B227" s="1" t="str">
        <f>IFERROR(VLOOKUP(A227,[1]Fluxo!C:G,5,FALSE),"")</f>
        <v/>
      </c>
      <c r="C227" s="7">
        <f t="shared" si="18"/>
        <v>1000</v>
      </c>
      <c r="D227" s="1">
        <v>252</v>
      </c>
      <c r="E227" s="1">
        <f t="shared" si="19"/>
        <v>218</v>
      </c>
      <c r="F227" s="8">
        <v>13.65</v>
      </c>
      <c r="G227" s="9">
        <f t="shared" si="22"/>
        <v>1.117048362</v>
      </c>
      <c r="H227" s="9"/>
      <c r="I227" s="9"/>
      <c r="J227" s="9"/>
      <c r="K227" s="10">
        <f t="shared" si="23"/>
        <v>117.048362</v>
      </c>
      <c r="L227" s="1">
        <f t="shared" si="20"/>
        <v>0</v>
      </c>
      <c r="M227" s="1">
        <f>IF(B227="Aniversário",VLOOKUP(A227,[1]Fluxo!C:F,4,FALSE)*C227,0)</f>
        <v>0</v>
      </c>
      <c r="N227" s="2">
        <f t="shared" si="21"/>
        <v>1117.048362</v>
      </c>
    </row>
    <row r="228" spans="1:14" x14ac:dyDescent="0.35">
      <c r="A228" s="6">
        <v>45252</v>
      </c>
      <c r="B228" s="1" t="str">
        <f>IFERROR(VLOOKUP(A228,[1]Fluxo!C:G,5,FALSE),"")</f>
        <v/>
      </c>
      <c r="C228" s="7">
        <f t="shared" si="18"/>
        <v>1000</v>
      </c>
      <c r="D228" s="1">
        <v>252</v>
      </c>
      <c r="E228" s="1">
        <f t="shared" si="19"/>
        <v>219</v>
      </c>
      <c r="F228" s="8">
        <v>13.65</v>
      </c>
      <c r="G228" s="9">
        <f t="shared" si="22"/>
        <v>1.117615689</v>
      </c>
      <c r="H228" s="9"/>
      <c r="I228" s="9"/>
      <c r="J228" s="9"/>
      <c r="K228" s="10">
        <f t="shared" si="23"/>
        <v>117.615689</v>
      </c>
      <c r="L228" s="1">
        <f t="shared" si="20"/>
        <v>0</v>
      </c>
      <c r="M228" s="1">
        <f>IF(B228="Aniversário",VLOOKUP(A228,[1]Fluxo!C:F,4,FALSE)*C228,0)</f>
        <v>0</v>
      </c>
      <c r="N228" s="2">
        <f t="shared" si="21"/>
        <v>1117.615689</v>
      </c>
    </row>
    <row r="229" spans="1:14" x14ac:dyDescent="0.35">
      <c r="A229" s="6">
        <v>45253</v>
      </c>
      <c r="B229" s="1" t="str">
        <f>IFERROR(VLOOKUP(A229,[1]Fluxo!C:G,5,FALSE),"")</f>
        <v/>
      </c>
      <c r="C229" s="7">
        <f t="shared" si="18"/>
        <v>1000</v>
      </c>
      <c r="D229" s="1">
        <v>252</v>
      </c>
      <c r="E229" s="1">
        <f t="shared" si="19"/>
        <v>220</v>
      </c>
      <c r="F229" s="8">
        <v>13.65</v>
      </c>
      <c r="G229" s="9">
        <f t="shared" si="22"/>
        <v>1.118183304</v>
      </c>
      <c r="H229" s="9"/>
      <c r="I229" s="9"/>
      <c r="J229" s="9"/>
      <c r="K229" s="10">
        <f t="shared" si="23"/>
        <v>118.18330400000001</v>
      </c>
      <c r="L229" s="1">
        <f t="shared" si="20"/>
        <v>0</v>
      </c>
      <c r="M229" s="1">
        <f>IF(B229="Aniversário",VLOOKUP(A229,[1]Fluxo!C:F,4,FALSE)*C229,0)</f>
        <v>0</v>
      </c>
      <c r="N229" s="2">
        <f t="shared" si="21"/>
        <v>1118.1833039999999</v>
      </c>
    </row>
    <row r="230" spans="1:14" x14ac:dyDescent="0.35">
      <c r="A230" s="6">
        <v>45254</v>
      </c>
      <c r="B230" s="1" t="str">
        <f>IFERROR(VLOOKUP(A230,[1]Fluxo!C:G,5,FALSE),"")</f>
        <v/>
      </c>
      <c r="C230" s="7">
        <f t="shared" si="18"/>
        <v>1000</v>
      </c>
      <c r="D230" s="1">
        <v>252</v>
      </c>
      <c r="E230" s="1">
        <f t="shared" si="19"/>
        <v>221</v>
      </c>
      <c r="F230" s="8">
        <v>13.65</v>
      </c>
      <c r="G230" s="9">
        <f t="shared" si="22"/>
        <v>1.1187512070000001</v>
      </c>
      <c r="H230" s="9"/>
      <c r="I230" s="9"/>
      <c r="J230" s="9"/>
      <c r="K230" s="10">
        <f t="shared" si="23"/>
        <v>118.75120699999999</v>
      </c>
      <c r="L230" s="1">
        <f t="shared" si="20"/>
        <v>0</v>
      </c>
      <c r="M230" s="1">
        <f>IF(B230="Aniversário",VLOOKUP(A230,[1]Fluxo!C:F,4,FALSE)*C230,0)</f>
        <v>0</v>
      </c>
      <c r="N230" s="2">
        <f t="shared" si="21"/>
        <v>1118.751207</v>
      </c>
    </row>
    <row r="231" spans="1:14" x14ac:dyDescent="0.35">
      <c r="A231" s="6">
        <v>45257</v>
      </c>
      <c r="B231" s="1" t="str">
        <f>IFERROR(VLOOKUP(A231,[1]Fluxo!C:G,5,FALSE),"")</f>
        <v/>
      </c>
      <c r="C231" s="7">
        <f t="shared" si="18"/>
        <v>1000</v>
      </c>
      <c r="D231" s="1">
        <v>252</v>
      </c>
      <c r="E231" s="1">
        <f t="shared" si="19"/>
        <v>222</v>
      </c>
      <c r="F231" s="8">
        <v>13.65</v>
      </c>
      <c r="G231" s="9">
        <f t="shared" si="22"/>
        <v>1.1193193990000001</v>
      </c>
      <c r="H231" s="9"/>
      <c r="I231" s="9"/>
      <c r="J231" s="9"/>
      <c r="K231" s="10">
        <f t="shared" si="23"/>
        <v>119.319399</v>
      </c>
      <c r="L231" s="1">
        <f t="shared" si="20"/>
        <v>0</v>
      </c>
      <c r="M231" s="1">
        <f>IF(B231="Aniversário",VLOOKUP(A231,[1]Fluxo!C:F,4,FALSE)*C231,0)</f>
        <v>0</v>
      </c>
      <c r="N231" s="2">
        <f t="shared" si="21"/>
        <v>1119.319399</v>
      </c>
    </row>
    <row r="232" spans="1:14" x14ac:dyDescent="0.35">
      <c r="A232" s="6">
        <v>45258</v>
      </c>
      <c r="B232" s="1" t="str">
        <f>IFERROR(VLOOKUP(A232,[1]Fluxo!C:G,5,FALSE),"")</f>
        <v/>
      </c>
      <c r="C232" s="7">
        <f t="shared" si="18"/>
        <v>1000</v>
      </c>
      <c r="D232" s="1">
        <v>252</v>
      </c>
      <c r="E232" s="1">
        <f t="shared" si="19"/>
        <v>223</v>
      </c>
      <c r="F232" s="8">
        <v>13.65</v>
      </c>
      <c r="G232" s="9">
        <f t="shared" si="22"/>
        <v>1.119887879</v>
      </c>
      <c r="H232" s="9"/>
      <c r="I232" s="9"/>
      <c r="J232" s="9"/>
      <c r="K232" s="10">
        <f t="shared" si="23"/>
        <v>119.887879</v>
      </c>
      <c r="L232" s="1">
        <f t="shared" si="20"/>
        <v>0</v>
      </c>
      <c r="M232" s="1">
        <f>IF(B232="Aniversário",VLOOKUP(A232,[1]Fluxo!C:F,4,FALSE)*C232,0)</f>
        <v>0</v>
      </c>
      <c r="N232" s="2">
        <f t="shared" si="21"/>
        <v>1119.8878789999999</v>
      </c>
    </row>
    <row r="233" spans="1:14" x14ac:dyDescent="0.35">
      <c r="A233" s="6">
        <v>45259</v>
      </c>
      <c r="B233" s="1">
        <f>IFERROR(VLOOKUP(A233,[1]Fluxo!C:G,5,FALSE),"")</f>
        <v>0</v>
      </c>
      <c r="C233" s="7">
        <f t="shared" si="18"/>
        <v>1000</v>
      </c>
      <c r="D233" s="1">
        <v>252</v>
      </c>
      <c r="E233" s="1">
        <f t="shared" si="19"/>
        <v>224</v>
      </c>
      <c r="F233" s="8">
        <v>13.65</v>
      </c>
      <c r="G233" s="9">
        <f t="shared" si="22"/>
        <v>1.120456648</v>
      </c>
      <c r="H233" s="9"/>
      <c r="I233" s="9"/>
      <c r="J233" s="9"/>
      <c r="K233" s="10">
        <f t="shared" si="23"/>
        <v>120.456648</v>
      </c>
      <c r="L233" s="1">
        <f t="shared" si="20"/>
        <v>0</v>
      </c>
      <c r="M233" s="1">
        <f>IF(B233="Aniversário",VLOOKUP(A233,[1]Fluxo!C:F,4,FALSE)*C233,0)</f>
        <v>0</v>
      </c>
      <c r="N233" s="2">
        <f t="shared" si="21"/>
        <v>1120.4566480000001</v>
      </c>
    </row>
    <row r="234" spans="1:14" x14ac:dyDescent="0.35">
      <c r="A234" s="6">
        <v>45260</v>
      </c>
      <c r="B234" s="1" t="str">
        <f>IFERROR(VLOOKUP(A234,[1]Fluxo!C:G,5,FALSE),"")</f>
        <v/>
      </c>
      <c r="C234" s="7">
        <f t="shared" si="18"/>
        <v>1000</v>
      </c>
      <c r="D234" s="1">
        <v>252</v>
      </c>
      <c r="E234" s="1">
        <f t="shared" si="19"/>
        <v>225</v>
      </c>
      <c r="F234" s="8">
        <v>13.65</v>
      </c>
      <c r="G234" s="9">
        <f t="shared" si="22"/>
        <v>1.121025706</v>
      </c>
      <c r="H234" s="9"/>
      <c r="I234" s="9"/>
      <c r="J234" s="9"/>
      <c r="K234" s="10">
        <f t="shared" si="23"/>
        <v>121.025706</v>
      </c>
      <c r="L234" s="1">
        <f t="shared" si="20"/>
        <v>0</v>
      </c>
      <c r="M234" s="1">
        <f>IF(B234="Aniversário",VLOOKUP(A234,[1]Fluxo!C:F,4,FALSE)*C234,0)</f>
        <v>0</v>
      </c>
      <c r="N234" s="2">
        <f t="shared" si="21"/>
        <v>1121.0257059999999</v>
      </c>
    </row>
    <row r="235" spans="1:14" x14ac:dyDescent="0.35">
      <c r="A235" s="6">
        <v>45261</v>
      </c>
      <c r="B235" s="1" t="str">
        <f>IFERROR(VLOOKUP(A235,[1]Fluxo!C:G,5,FALSE),"")</f>
        <v/>
      </c>
      <c r="C235" s="7">
        <f t="shared" si="18"/>
        <v>1000</v>
      </c>
      <c r="D235" s="1">
        <v>252</v>
      </c>
      <c r="E235" s="1">
        <f t="shared" si="19"/>
        <v>226</v>
      </c>
      <c r="F235" s="8">
        <v>13.65</v>
      </c>
      <c r="G235" s="9">
        <f t="shared" si="22"/>
        <v>1.1215950530000001</v>
      </c>
      <c r="H235" s="9"/>
      <c r="I235" s="9"/>
      <c r="J235" s="9"/>
      <c r="K235" s="10">
        <f t="shared" si="23"/>
        <v>121.59505299999999</v>
      </c>
      <c r="L235" s="1">
        <f t="shared" si="20"/>
        <v>0</v>
      </c>
      <c r="M235" s="1">
        <f>IF(B235="Aniversário",VLOOKUP(A235,[1]Fluxo!C:F,4,FALSE)*C235,0)</f>
        <v>0</v>
      </c>
      <c r="N235" s="2">
        <f t="shared" si="21"/>
        <v>1121.595053</v>
      </c>
    </row>
    <row r="236" spans="1:14" x14ac:dyDescent="0.35">
      <c r="A236" s="6">
        <v>45264</v>
      </c>
      <c r="B236" s="1" t="str">
        <f>IFERROR(VLOOKUP(A236,[1]Fluxo!C:G,5,FALSE),"")</f>
        <v/>
      </c>
      <c r="C236" s="7">
        <f t="shared" si="18"/>
        <v>1000</v>
      </c>
      <c r="D236" s="1">
        <v>252</v>
      </c>
      <c r="E236" s="1">
        <f t="shared" si="19"/>
        <v>227</v>
      </c>
      <c r="F236" s="8">
        <v>13.65</v>
      </c>
      <c r="G236" s="9">
        <f t="shared" si="22"/>
        <v>1.1221646890000001</v>
      </c>
      <c r="H236" s="9"/>
      <c r="I236" s="9"/>
      <c r="J236" s="9"/>
      <c r="K236" s="10">
        <f t="shared" si="23"/>
        <v>122.164689</v>
      </c>
      <c r="L236" s="1">
        <f t="shared" si="20"/>
        <v>0</v>
      </c>
      <c r="M236" s="1">
        <f>IF(B236="Aniversário",VLOOKUP(A236,[1]Fluxo!C:F,4,FALSE)*C236,0)</f>
        <v>0</v>
      </c>
      <c r="N236" s="2">
        <f t="shared" si="21"/>
        <v>1122.164689</v>
      </c>
    </row>
    <row r="237" spans="1:14" x14ac:dyDescent="0.35">
      <c r="A237" s="6">
        <v>45265</v>
      </c>
      <c r="B237" s="1" t="str">
        <f>IFERROR(VLOOKUP(A237,[1]Fluxo!C:G,5,FALSE),"")</f>
        <v/>
      </c>
      <c r="C237" s="7">
        <f t="shared" si="18"/>
        <v>1000</v>
      </c>
      <c r="D237" s="1">
        <v>252</v>
      </c>
      <c r="E237" s="1">
        <f t="shared" si="19"/>
        <v>228</v>
      </c>
      <c r="F237" s="8">
        <v>13.65</v>
      </c>
      <c r="G237" s="9">
        <f t="shared" si="22"/>
        <v>1.1227346149999999</v>
      </c>
      <c r="H237" s="9"/>
      <c r="I237" s="9"/>
      <c r="J237" s="9"/>
      <c r="K237" s="10">
        <f t="shared" si="23"/>
        <v>122.73461500000001</v>
      </c>
      <c r="L237" s="1">
        <f t="shared" si="20"/>
        <v>0</v>
      </c>
      <c r="M237" s="1">
        <f>IF(B237="Aniversário",VLOOKUP(A237,[1]Fluxo!C:F,4,FALSE)*C237,0)</f>
        <v>0</v>
      </c>
      <c r="N237" s="2">
        <f t="shared" si="21"/>
        <v>1122.7346150000001</v>
      </c>
    </row>
    <row r="238" spans="1:14" x14ac:dyDescent="0.35">
      <c r="A238" s="6">
        <v>45266</v>
      </c>
      <c r="B238" s="1" t="str">
        <f>IFERROR(VLOOKUP(A238,[1]Fluxo!C:G,5,FALSE),"")</f>
        <v/>
      </c>
      <c r="C238" s="7">
        <f t="shared" si="18"/>
        <v>1000</v>
      </c>
      <c r="D238" s="1">
        <v>252</v>
      </c>
      <c r="E238" s="1">
        <f t="shared" si="19"/>
        <v>229</v>
      </c>
      <c r="F238" s="8">
        <v>13.65</v>
      </c>
      <c r="G238" s="9">
        <f t="shared" si="22"/>
        <v>1.1233048299999999</v>
      </c>
      <c r="H238" s="9"/>
      <c r="I238" s="9"/>
      <c r="J238" s="9"/>
      <c r="K238" s="10">
        <f t="shared" si="23"/>
        <v>123.30483</v>
      </c>
      <c r="L238" s="1">
        <f t="shared" si="20"/>
        <v>0</v>
      </c>
      <c r="M238" s="1">
        <f>IF(B238="Aniversário",VLOOKUP(A238,[1]Fluxo!C:F,4,FALSE)*C238,0)</f>
        <v>0</v>
      </c>
      <c r="N238" s="2">
        <f t="shared" si="21"/>
        <v>1123.30483</v>
      </c>
    </row>
    <row r="239" spans="1:14" x14ac:dyDescent="0.35">
      <c r="A239" s="6">
        <v>45267</v>
      </c>
      <c r="B239" s="1" t="str">
        <f>IFERROR(VLOOKUP(A239,[1]Fluxo!C:G,5,FALSE),"")</f>
        <v/>
      </c>
      <c r="C239" s="7">
        <f t="shared" si="18"/>
        <v>1000</v>
      </c>
      <c r="D239" s="1">
        <v>252</v>
      </c>
      <c r="E239" s="1">
        <f t="shared" si="19"/>
        <v>230</v>
      </c>
      <c r="F239" s="8">
        <v>13.65</v>
      </c>
      <c r="G239" s="9">
        <f t="shared" si="22"/>
        <v>1.1238753340000001</v>
      </c>
      <c r="H239" s="9"/>
      <c r="I239" s="9"/>
      <c r="J239" s="9"/>
      <c r="K239" s="10">
        <f t="shared" si="23"/>
        <v>123.875334</v>
      </c>
      <c r="L239" s="1">
        <f t="shared" si="20"/>
        <v>0</v>
      </c>
      <c r="M239" s="1">
        <f>IF(B239="Aniversário",VLOOKUP(A239,[1]Fluxo!C:F,4,FALSE)*C239,0)</f>
        <v>0</v>
      </c>
      <c r="N239" s="2">
        <f t="shared" si="21"/>
        <v>1123.8753340000001</v>
      </c>
    </row>
    <row r="240" spans="1:14" x14ac:dyDescent="0.35">
      <c r="A240" s="6">
        <v>45268</v>
      </c>
      <c r="B240" s="1" t="str">
        <f>IFERROR(VLOOKUP(A240,[1]Fluxo!C:G,5,FALSE),"")</f>
        <v/>
      </c>
      <c r="C240" s="7">
        <f t="shared" si="18"/>
        <v>1000</v>
      </c>
      <c r="D240" s="1">
        <v>252</v>
      </c>
      <c r="E240" s="1">
        <f t="shared" si="19"/>
        <v>231</v>
      </c>
      <c r="F240" s="8">
        <v>13.65</v>
      </c>
      <c r="G240" s="9">
        <f t="shared" si="22"/>
        <v>1.124446128</v>
      </c>
      <c r="H240" s="9"/>
      <c r="I240" s="9"/>
      <c r="J240" s="9"/>
      <c r="K240" s="10">
        <f t="shared" si="23"/>
        <v>124.446128</v>
      </c>
      <c r="L240" s="1">
        <f t="shared" si="20"/>
        <v>0</v>
      </c>
      <c r="M240" s="1">
        <f>IF(B240="Aniversário",VLOOKUP(A240,[1]Fluxo!C:F,4,FALSE)*C240,0)</f>
        <v>0</v>
      </c>
      <c r="N240" s="2">
        <f t="shared" si="21"/>
        <v>1124.446128</v>
      </c>
    </row>
    <row r="241" spans="1:14" x14ac:dyDescent="0.35">
      <c r="A241" s="6">
        <v>45271</v>
      </c>
      <c r="B241" s="1" t="str">
        <f>IFERROR(VLOOKUP(A241,[1]Fluxo!C:G,5,FALSE),"")</f>
        <v/>
      </c>
      <c r="C241" s="7">
        <f t="shared" si="18"/>
        <v>1000</v>
      </c>
      <c r="D241" s="1">
        <v>252</v>
      </c>
      <c r="E241" s="1">
        <f t="shared" si="19"/>
        <v>232</v>
      </c>
      <c r="F241" s="8">
        <v>13.65</v>
      </c>
      <c r="G241" s="9">
        <f t="shared" si="22"/>
        <v>1.1250172119999999</v>
      </c>
      <c r="H241" s="9"/>
      <c r="I241" s="9"/>
      <c r="J241" s="9"/>
      <c r="K241" s="10">
        <f t="shared" si="23"/>
        <v>125.017212</v>
      </c>
      <c r="L241" s="1">
        <f t="shared" si="20"/>
        <v>0</v>
      </c>
      <c r="M241" s="1">
        <f>IF(B241="Aniversário",VLOOKUP(A241,[1]Fluxo!C:F,4,FALSE)*C241,0)</f>
        <v>0</v>
      </c>
      <c r="N241" s="2">
        <f t="shared" si="21"/>
        <v>1125.017212</v>
      </c>
    </row>
    <row r="242" spans="1:14" x14ac:dyDescent="0.35">
      <c r="A242" s="6">
        <v>45272</v>
      </c>
      <c r="B242" s="1" t="str">
        <f>IFERROR(VLOOKUP(A242,[1]Fluxo!C:G,5,FALSE),"")</f>
        <v/>
      </c>
      <c r="C242" s="7">
        <f t="shared" si="18"/>
        <v>1000</v>
      </c>
      <c r="D242" s="1">
        <v>252</v>
      </c>
      <c r="E242" s="1">
        <f t="shared" si="19"/>
        <v>233</v>
      </c>
      <c r="F242" s="8">
        <v>13.65</v>
      </c>
      <c r="G242" s="9">
        <f t="shared" si="22"/>
        <v>1.125588587</v>
      </c>
      <c r="H242" s="9"/>
      <c r="I242" s="9"/>
      <c r="J242" s="9"/>
      <c r="K242" s="10">
        <f t="shared" si="23"/>
        <v>125.588587</v>
      </c>
      <c r="L242" s="1">
        <f t="shared" si="20"/>
        <v>0</v>
      </c>
      <c r="M242" s="1">
        <f>IF(B242="Aniversário",VLOOKUP(A242,[1]Fluxo!C:F,4,FALSE)*C242,0)</f>
        <v>0</v>
      </c>
      <c r="N242" s="2">
        <f t="shared" si="21"/>
        <v>1125.588587</v>
      </c>
    </row>
    <row r="243" spans="1:14" x14ac:dyDescent="0.35">
      <c r="A243" s="6">
        <v>45273</v>
      </c>
      <c r="B243" s="1" t="str">
        <f>IFERROR(VLOOKUP(A243,[1]Fluxo!C:G,5,FALSE),"")</f>
        <v/>
      </c>
      <c r="C243" s="7">
        <f t="shared" si="18"/>
        <v>1000</v>
      </c>
      <c r="D243" s="1">
        <v>252</v>
      </c>
      <c r="E243" s="1">
        <f t="shared" si="19"/>
        <v>234</v>
      </c>
      <c r="F243" s="8">
        <v>13.65</v>
      </c>
      <c r="G243" s="9">
        <f t="shared" si="22"/>
        <v>1.1261602509999999</v>
      </c>
      <c r="H243" s="9"/>
      <c r="I243" s="9"/>
      <c r="J243" s="9"/>
      <c r="K243" s="10">
        <f t="shared" si="23"/>
        <v>126.160251</v>
      </c>
      <c r="L243" s="1">
        <f t="shared" si="20"/>
        <v>0</v>
      </c>
      <c r="M243" s="1">
        <f>IF(B243="Aniversário",VLOOKUP(A243,[1]Fluxo!C:F,4,FALSE)*C243,0)</f>
        <v>0</v>
      </c>
      <c r="N243" s="2">
        <f t="shared" si="21"/>
        <v>1126.160251</v>
      </c>
    </row>
    <row r="244" spans="1:14" x14ac:dyDescent="0.35">
      <c r="A244" s="6">
        <v>45274</v>
      </c>
      <c r="B244" s="1" t="str">
        <f>IFERROR(VLOOKUP(A244,[1]Fluxo!C:G,5,FALSE),"")</f>
        <v/>
      </c>
      <c r="C244" s="7">
        <f t="shared" si="18"/>
        <v>1000</v>
      </c>
      <c r="D244" s="1">
        <v>252</v>
      </c>
      <c r="E244" s="1">
        <f t="shared" si="19"/>
        <v>235</v>
      </c>
      <c r="F244" s="8">
        <v>13.65</v>
      </c>
      <c r="G244" s="9">
        <f t="shared" si="22"/>
        <v>1.126732206</v>
      </c>
      <c r="H244" s="9"/>
      <c r="I244" s="9"/>
      <c r="J244" s="9"/>
      <c r="K244" s="10">
        <f t="shared" si="23"/>
        <v>126.73220600000001</v>
      </c>
      <c r="L244" s="1">
        <f t="shared" si="20"/>
        <v>0</v>
      </c>
      <c r="M244" s="1">
        <f>IF(B244="Aniversário",VLOOKUP(A244,[1]Fluxo!C:F,4,FALSE)*C244,0)</f>
        <v>0</v>
      </c>
      <c r="N244" s="2">
        <f t="shared" si="21"/>
        <v>1126.7322059999999</v>
      </c>
    </row>
    <row r="245" spans="1:14" x14ac:dyDescent="0.35">
      <c r="A245" s="6">
        <v>45275</v>
      </c>
      <c r="B245" s="1" t="str">
        <f>IFERROR(VLOOKUP(A245,[1]Fluxo!C:G,5,FALSE),"")</f>
        <v/>
      </c>
      <c r="C245" s="7">
        <f t="shared" si="18"/>
        <v>1000</v>
      </c>
      <c r="D245" s="1">
        <v>252</v>
      </c>
      <c r="E245" s="1">
        <f t="shared" si="19"/>
        <v>236</v>
      </c>
      <c r="F245" s="8">
        <v>13.65</v>
      </c>
      <c r="G245" s="9">
        <f t="shared" si="22"/>
        <v>1.1273044510000001</v>
      </c>
      <c r="H245" s="9"/>
      <c r="I245" s="9"/>
      <c r="J245" s="9"/>
      <c r="K245" s="10">
        <f t="shared" si="23"/>
        <v>127.304451</v>
      </c>
      <c r="L245" s="1">
        <f t="shared" si="20"/>
        <v>0</v>
      </c>
      <c r="M245" s="1">
        <f>IF(B245="Aniversário",VLOOKUP(A245,[1]Fluxo!C:F,4,FALSE)*C245,0)</f>
        <v>0</v>
      </c>
      <c r="N245" s="2">
        <f t="shared" si="21"/>
        <v>1127.304451</v>
      </c>
    </row>
    <row r="246" spans="1:14" x14ac:dyDescent="0.35">
      <c r="A246" s="6">
        <v>45278</v>
      </c>
      <c r="B246" s="1" t="str">
        <f>IFERROR(VLOOKUP(A246,[1]Fluxo!C:G,5,FALSE),"")</f>
        <v/>
      </c>
      <c r="C246" s="7">
        <f t="shared" si="18"/>
        <v>1000</v>
      </c>
      <c r="D246" s="1">
        <v>252</v>
      </c>
      <c r="E246" s="1">
        <f t="shared" si="19"/>
        <v>237</v>
      </c>
      <c r="F246" s="8">
        <v>13.65</v>
      </c>
      <c r="G246" s="9">
        <f t="shared" si="22"/>
        <v>1.1278769870000001</v>
      </c>
      <c r="H246" s="9"/>
      <c r="I246" s="9"/>
      <c r="J246" s="9"/>
      <c r="K246" s="10">
        <f t="shared" si="23"/>
        <v>127.876987</v>
      </c>
      <c r="L246" s="1">
        <f t="shared" si="20"/>
        <v>0</v>
      </c>
      <c r="M246" s="1">
        <f>IF(B246="Aniversário",VLOOKUP(A246,[1]Fluxo!C:F,4,FALSE)*C246,0)</f>
        <v>0</v>
      </c>
      <c r="N246" s="2">
        <f t="shared" si="21"/>
        <v>1127.8769870000001</v>
      </c>
    </row>
    <row r="247" spans="1:14" x14ac:dyDescent="0.35">
      <c r="A247" s="6">
        <v>45279</v>
      </c>
      <c r="B247" s="1" t="str">
        <f>IFERROR(VLOOKUP(A247,[1]Fluxo!C:G,5,FALSE),"")</f>
        <v/>
      </c>
      <c r="C247" s="7">
        <f t="shared" si="18"/>
        <v>1000</v>
      </c>
      <c r="D247" s="1">
        <v>252</v>
      </c>
      <c r="E247" s="1">
        <f t="shared" si="19"/>
        <v>238</v>
      </c>
      <c r="F247" s="8">
        <v>13.65</v>
      </c>
      <c r="G247" s="9">
        <f t="shared" si="22"/>
        <v>1.128449813</v>
      </c>
      <c r="H247" s="9"/>
      <c r="I247" s="9"/>
      <c r="J247" s="9"/>
      <c r="K247" s="10">
        <f t="shared" si="23"/>
        <v>128.44981300000001</v>
      </c>
      <c r="L247" s="1">
        <f t="shared" si="20"/>
        <v>0</v>
      </c>
      <c r="M247" s="1">
        <f>IF(B247="Aniversário",VLOOKUP(A247,[1]Fluxo!C:F,4,FALSE)*C247,0)</f>
        <v>0</v>
      </c>
      <c r="N247" s="2">
        <f t="shared" si="21"/>
        <v>1128.4498129999999</v>
      </c>
    </row>
    <row r="248" spans="1:14" x14ac:dyDescent="0.35">
      <c r="A248" s="6">
        <v>45280</v>
      </c>
      <c r="B248" s="1" t="str">
        <f>IFERROR(VLOOKUP(A248,[1]Fluxo!C:G,5,FALSE),"")</f>
        <v/>
      </c>
      <c r="C248" s="7">
        <f t="shared" si="18"/>
        <v>1000</v>
      </c>
      <c r="D248" s="1">
        <v>252</v>
      </c>
      <c r="E248" s="1">
        <f t="shared" si="19"/>
        <v>239</v>
      </c>
      <c r="F248" s="8">
        <v>13.65</v>
      </c>
      <c r="G248" s="9">
        <f t="shared" si="22"/>
        <v>1.129022931</v>
      </c>
      <c r="H248" s="9"/>
      <c r="I248" s="9"/>
      <c r="J248" s="9"/>
      <c r="K248" s="10">
        <f t="shared" si="23"/>
        <v>129.022931</v>
      </c>
      <c r="L248" s="1">
        <f t="shared" si="20"/>
        <v>0</v>
      </c>
      <c r="M248" s="1">
        <f>IF(B248="Aniversário",VLOOKUP(A248,[1]Fluxo!C:F,4,FALSE)*C248,0)</f>
        <v>0</v>
      </c>
      <c r="N248" s="2">
        <f t="shared" si="21"/>
        <v>1129.022931</v>
      </c>
    </row>
    <row r="249" spans="1:14" x14ac:dyDescent="0.35">
      <c r="A249" s="6">
        <v>45281</v>
      </c>
      <c r="B249" s="1" t="str">
        <f>IFERROR(VLOOKUP(A249,[1]Fluxo!C:G,5,FALSE),"")</f>
        <v/>
      </c>
      <c r="C249" s="7">
        <f t="shared" si="18"/>
        <v>1000</v>
      </c>
      <c r="D249" s="1">
        <v>252</v>
      </c>
      <c r="E249" s="1">
        <f t="shared" si="19"/>
        <v>240</v>
      </c>
      <c r="F249" s="8">
        <v>13.65</v>
      </c>
      <c r="G249" s="9">
        <f t="shared" si="22"/>
        <v>1.1295963389999999</v>
      </c>
      <c r="H249" s="9"/>
      <c r="I249" s="9"/>
      <c r="J249" s="9"/>
      <c r="K249" s="10">
        <f t="shared" si="23"/>
        <v>129.596339</v>
      </c>
      <c r="L249" s="1">
        <f t="shared" si="20"/>
        <v>0</v>
      </c>
      <c r="M249" s="1">
        <f>IF(B249="Aniversário",VLOOKUP(A249,[1]Fluxo!C:F,4,FALSE)*C249,0)</f>
        <v>0</v>
      </c>
      <c r="N249" s="2">
        <f t="shared" si="21"/>
        <v>1129.5963389999999</v>
      </c>
    </row>
    <row r="250" spans="1:14" x14ac:dyDescent="0.35">
      <c r="A250" s="6">
        <v>45282</v>
      </c>
      <c r="B250" s="1" t="str">
        <f>IFERROR(VLOOKUP(A250,[1]Fluxo!C:G,5,FALSE),"")</f>
        <v/>
      </c>
      <c r="C250" s="7">
        <f t="shared" si="18"/>
        <v>1000</v>
      </c>
      <c r="D250" s="1">
        <v>252</v>
      </c>
      <c r="E250" s="1">
        <f t="shared" si="19"/>
        <v>241</v>
      </c>
      <c r="F250" s="8">
        <v>13.65</v>
      </c>
      <c r="G250" s="9">
        <f t="shared" si="22"/>
        <v>1.130170039</v>
      </c>
      <c r="H250" s="9"/>
      <c r="I250" s="9"/>
      <c r="J250" s="9"/>
      <c r="K250" s="10">
        <f t="shared" si="23"/>
        <v>130.170039</v>
      </c>
      <c r="L250" s="1">
        <f t="shared" si="20"/>
        <v>0</v>
      </c>
      <c r="M250" s="1">
        <f>IF(B250="Aniversário",VLOOKUP(A250,[1]Fluxo!C:F,4,FALSE)*C250,0)</f>
        <v>0</v>
      </c>
      <c r="N250" s="2">
        <f t="shared" si="21"/>
        <v>1130.1700390000001</v>
      </c>
    </row>
    <row r="251" spans="1:14" x14ac:dyDescent="0.35">
      <c r="A251" s="6">
        <v>45286</v>
      </c>
      <c r="B251" s="1" t="str">
        <f>IFERROR(VLOOKUP(A251,[1]Fluxo!C:G,5,FALSE),"")</f>
        <v/>
      </c>
      <c r="C251" s="7">
        <f t="shared" si="18"/>
        <v>1000</v>
      </c>
      <c r="D251" s="1">
        <v>252</v>
      </c>
      <c r="E251" s="1">
        <f t="shared" si="19"/>
        <v>242</v>
      </c>
      <c r="F251" s="8">
        <v>13.65</v>
      </c>
      <c r="G251" s="9">
        <f t="shared" si="22"/>
        <v>1.13074403</v>
      </c>
      <c r="H251" s="9"/>
      <c r="I251" s="9"/>
      <c r="J251" s="9"/>
      <c r="K251" s="10">
        <f t="shared" si="23"/>
        <v>130.74403000000001</v>
      </c>
      <c r="L251" s="1">
        <f t="shared" si="20"/>
        <v>0</v>
      </c>
      <c r="M251" s="1">
        <f>IF(B251="Aniversário",VLOOKUP(A251,[1]Fluxo!C:F,4,FALSE)*C251,0)</f>
        <v>0</v>
      </c>
      <c r="N251" s="2">
        <f t="shared" si="21"/>
        <v>1130.7440300000001</v>
      </c>
    </row>
    <row r="252" spans="1:14" x14ac:dyDescent="0.35">
      <c r="A252" s="6">
        <v>45287</v>
      </c>
      <c r="B252" s="1" t="str">
        <f>IFERROR(VLOOKUP(A252,[1]Fluxo!C:G,5,FALSE),"")</f>
        <v/>
      </c>
      <c r="C252" s="7">
        <f t="shared" si="18"/>
        <v>1000</v>
      </c>
      <c r="D252" s="1">
        <v>252</v>
      </c>
      <c r="E252" s="1">
        <f t="shared" si="19"/>
        <v>243</v>
      </c>
      <c r="F252" s="8">
        <v>13.65</v>
      </c>
      <c r="G252" s="9">
        <f t="shared" si="22"/>
        <v>1.131318313</v>
      </c>
      <c r="H252" s="9"/>
      <c r="I252" s="9"/>
      <c r="J252" s="9"/>
      <c r="K252" s="10">
        <f t="shared" si="23"/>
        <v>131.31831299999999</v>
      </c>
      <c r="L252" s="1">
        <f t="shared" si="20"/>
        <v>0</v>
      </c>
      <c r="M252" s="1">
        <f>IF(B252="Aniversário",VLOOKUP(A252,[1]Fluxo!C:F,4,FALSE)*C252,0)</f>
        <v>0</v>
      </c>
      <c r="N252" s="2">
        <f t="shared" si="21"/>
        <v>1131.318313</v>
      </c>
    </row>
    <row r="253" spans="1:14" x14ac:dyDescent="0.35">
      <c r="A253" s="6">
        <v>45288</v>
      </c>
      <c r="B253" s="1" t="str">
        <f>IFERROR(VLOOKUP(A253,[1]Fluxo!C:G,5,FALSE),"")</f>
        <v/>
      </c>
      <c r="C253" s="7">
        <f t="shared" si="18"/>
        <v>1000</v>
      </c>
      <c r="D253" s="1">
        <v>252</v>
      </c>
      <c r="E253" s="1">
        <f t="shared" si="19"/>
        <v>244</v>
      </c>
      <c r="F253" s="8">
        <v>13.65</v>
      </c>
      <c r="G253" s="9">
        <f t="shared" si="22"/>
        <v>1.131892887</v>
      </c>
      <c r="H253" s="9"/>
      <c r="I253" s="9"/>
      <c r="J253" s="9"/>
      <c r="K253" s="10">
        <f t="shared" si="23"/>
        <v>131.892887</v>
      </c>
      <c r="L253" s="1">
        <f t="shared" si="20"/>
        <v>0</v>
      </c>
      <c r="M253" s="1">
        <f>IF(B253="Aniversário",VLOOKUP(A253,[1]Fluxo!C:F,4,FALSE)*C253,0)</f>
        <v>0</v>
      </c>
      <c r="N253" s="2">
        <f t="shared" si="21"/>
        <v>1131.892887</v>
      </c>
    </row>
    <row r="254" spans="1:14" x14ac:dyDescent="0.35">
      <c r="A254" s="6">
        <v>45289</v>
      </c>
      <c r="B254" s="1">
        <f>IFERROR(VLOOKUP(A254,[1]Fluxo!C:G,5,FALSE),"")</f>
        <v>0</v>
      </c>
      <c r="C254" s="7">
        <f t="shared" si="18"/>
        <v>1000</v>
      </c>
      <c r="D254" s="1">
        <v>252</v>
      </c>
      <c r="E254" s="1">
        <f t="shared" si="19"/>
        <v>245</v>
      </c>
      <c r="F254" s="8">
        <v>13.65</v>
      </c>
      <c r="G254" s="9">
        <f t="shared" si="22"/>
        <v>1.132467753</v>
      </c>
      <c r="H254" s="9"/>
      <c r="I254" s="9"/>
      <c r="J254" s="9"/>
      <c r="K254" s="10">
        <f t="shared" si="23"/>
        <v>132.46775299999999</v>
      </c>
      <c r="L254" s="1">
        <f t="shared" si="20"/>
        <v>0</v>
      </c>
      <c r="M254" s="1">
        <f>IF(B254="Aniversário",VLOOKUP(A254,[1]Fluxo!C:F,4,FALSE)*C254,0)</f>
        <v>0</v>
      </c>
      <c r="N254" s="2">
        <f t="shared" si="21"/>
        <v>1132.4677529999999</v>
      </c>
    </row>
    <row r="255" spans="1:14" x14ac:dyDescent="0.35">
      <c r="A255" s="6">
        <v>45293</v>
      </c>
      <c r="B255" s="1" t="str">
        <f>IFERROR(VLOOKUP(A255,[1]Fluxo!C:G,5,FALSE),"")</f>
        <v/>
      </c>
      <c r="C255" s="7">
        <f t="shared" si="18"/>
        <v>1000</v>
      </c>
      <c r="D255" s="1">
        <v>252</v>
      </c>
      <c r="E255" s="1">
        <f t="shared" si="19"/>
        <v>246</v>
      </c>
      <c r="F255" s="8">
        <v>13.65</v>
      </c>
      <c r="G255" s="9">
        <f t="shared" si="22"/>
        <v>1.1330429120000001</v>
      </c>
      <c r="H255" s="9"/>
      <c r="I255" s="9"/>
      <c r="J255" s="9"/>
      <c r="K255" s="10">
        <f t="shared" si="23"/>
        <v>133.042912</v>
      </c>
      <c r="L255" s="1">
        <f t="shared" si="20"/>
        <v>0</v>
      </c>
      <c r="M255" s="1">
        <f>IF(B255="Aniversário",VLOOKUP(A255,[1]Fluxo!C:F,4,FALSE)*C255,0)</f>
        <v>0</v>
      </c>
      <c r="N255" s="2">
        <f t="shared" si="21"/>
        <v>1133.0429119999999</v>
      </c>
    </row>
    <row r="256" spans="1:14" x14ac:dyDescent="0.35">
      <c r="A256" s="6">
        <v>45294</v>
      </c>
      <c r="B256" s="1" t="str">
        <f>IFERROR(VLOOKUP(A256,[1]Fluxo!C:G,5,FALSE),"")</f>
        <v/>
      </c>
      <c r="C256" s="7">
        <f t="shared" si="18"/>
        <v>1000</v>
      </c>
      <c r="D256" s="1">
        <v>252</v>
      </c>
      <c r="E256" s="1">
        <f t="shared" si="19"/>
        <v>247</v>
      </c>
      <c r="F256" s="8">
        <v>13.65</v>
      </c>
      <c r="G256" s="9">
        <f t="shared" si="22"/>
        <v>1.133618362</v>
      </c>
      <c r="H256" s="9"/>
      <c r="I256" s="9"/>
      <c r="J256" s="9"/>
      <c r="K256" s="10">
        <f t="shared" si="23"/>
        <v>133.61836199999999</v>
      </c>
      <c r="L256" s="1">
        <f t="shared" si="20"/>
        <v>0</v>
      </c>
      <c r="M256" s="1">
        <f>IF(B256="Aniversário",VLOOKUP(A256,[1]Fluxo!C:F,4,FALSE)*C256,0)</f>
        <v>0</v>
      </c>
      <c r="N256" s="2">
        <f t="shared" si="21"/>
        <v>1133.6183619999999</v>
      </c>
    </row>
    <row r="257" spans="1:14" x14ac:dyDescent="0.35">
      <c r="A257" s="6">
        <v>45295</v>
      </c>
      <c r="B257" s="1" t="str">
        <f>IFERROR(VLOOKUP(A257,[1]Fluxo!C:G,5,FALSE),"")</f>
        <v/>
      </c>
      <c r="C257" s="7">
        <f t="shared" si="18"/>
        <v>1000</v>
      </c>
      <c r="D257" s="1">
        <v>252</v>
      </c>
      <c r="E257" s="1">
        <f t="shared" si="19"/>
        <v>248</v>
      </c>
      <c r="F257" s="8">
        <v>13.65</v>
      </c>
      <c r="G257" s="9">
        <f t="shared" si="22"/>
        <v>1.1341941040000001</v>
      </c>
      <c r="H257" s="9"/>
      <c r="I257" s="9"/>
      <c r="J257" s="9"/>
      <c r="K257" s="10">
        <f t="shared" si="23"/>
        <v>134.19410400000001</v>
      </c>
      <c r="L257" s="1">
        <f t="shared" si="20"/>
        <v>0</v>
      </c>
      <c r="M257" s="1">
        <f>IF(B257="Aniversário",VLOOKUP(A257,[1]Fluxo!C:F,4,FALSE)*C257,0)</f>
        <v>0</v>
      </c>
      <c r="N257" s="2">
        <f t="shared" si="21"/>
        <v>1134.1941039999999</v>
      </c>
    </row>
    <row r="258" spans="1:14" x14ac:dyDescent="0.35">
      <c r="A258" s="6">
        <v>45296</v>
      </c>
      <c r="B258" s="1" t="str">
        <f>IFERROR(VLOOKUP(A258,[1]Fluxo!C:G,5,FALSE),"")</f>
        <v/>
      </c>
      <c r="C258" s="7">
        <f t="shared" si="18"/>
        <v>1000</v>
      </c>
      <c r="D258" s="1">
        <v>252</v>
      </c>
      <c r="E258" s="1">
        <f t="shared" si="19"/>
        <v>249</v>
      </c>
      <c r="F258" s="8">
        <v>13.65</v>
      </c>
      <c r="G258" s="9">
        <f t="shared" si="22"/>
        <v>1.134770139</v>
      </c>
      <c r="H258" s="9"/>
      <c r="I258" s="9"/>
      <c r="J258" s="9"/>
      <c r="K258" s="10">
        <f t="shared" si="23"/>
        <v>134.770139</v>
      </c>
      <c r="L258" s="1">
        <f t="shared" si="20"/>
        <v>0</v>
      </c>
      <c r="M258" s="1">
        <f>IF(B258="Aniversário",VLOOKUP(A258,[1]Fluxo!C:F,4,FALSE)*C258,0)</f>
        <v>0</v>
      </c>
      <c r="N258" s="2">
        <f t="shared" si="21"/>
        <v>1134.770139</v>
      </c>
    </row>
    <row r="259" spans="1:14" x14ac:dyDescent="0.35">
      <c r="A259" s="6">
        <v>45299</v>
      </c>
      <c r="B259" s="1" t="str">
        <f>IFERROR(VLOOKUP(A259,[1]Fluxo!C:G,5,FALSE),"")</f>
        <v/>
      </c>
      <c r="C259" s="7">
        <f t="shared" si="18"/>
        <v>1000</v>
      </c>
      <c r="D259" s="1">
        <v>252</v>
      </c>
      <c r="E259" s="1">
        <f t="shared" si="19"/>
        <v>250</v>
      </c>
      <c r="F259" s="8">
        <v>13.65</v>
      </c>
      <c r="G259" s="9">
        <f t="shared" si="22"/>
        <v>1.135346467</v>
      </c>
      <c r="H259" s="9"/>
      <c r="I259" s="9"/>
      <c r="J259" s="9"/>
      <c r="K259" s="10">
        <f t="shared" si="23"/>
        <v>135.34646699999999</v>
      </c>
      <c r="L259" s="1">
        <f t="shared" si="20"/>
        <v>0</v>
      </c>
      <c r="M259" s="1">
        <f>IF(B259="Aniversário",VLOOKUP(A259,[1]Fluxo!C:F,4,FALSE)*C259,0)</f>
        <v>0</v>
      </c>
      <c r="N259" s="2">
        <f t="shared" si="21"/>
        <v>1135.3464670000001</v>
      </c>
    </row>
    <row r="260" spans="1:14" x14ac:dyDescent="0.35">
      <c r="A260" s="6">
        <v>45300</v>
      </c>
      <c r="B260" s="1" t="str">
        <f>IFERROR(VLOOKUP(A260,[1]Fluxo!C:G,5,FALSE),"")</f>
        <v/>
      </c>
      <c r="C260" s="7">
        <f t="shared" si="18"/>
        <v>1000</v>
      </c>
      <c r="D260" s="1">
        <v>252</v>
      </c>
      <c r="E260" s="1">
        <f t="shared" si="19"/>
        <v>251</v>
      </c>
      <c r="F260" s="8">
        <v>13.65</v>
      </c>
      <c r="G260" s="9">
        <f t="shared" si="22"/>
        <v>1.1359230870000001</v>
      </c>
      <c r="H260" s="9"/>
      <c r="I260" s="9"/>
      <c r="J260" s="9"/>
      <c r="K260" s="10">
        <f t="shared" si="23"/>
        <v>135.92308700000001</v>
      </c>
      <c r="L260" s="1">
        <f t="shared" si="20"/>
        <v>0</v>
      </c>
      <c r="M260" s="1">
        <f>IF(B260="Aniversário",VLOOKUP(A260,[1]Fluxo!C:F,4,FALSE)*C260,0)</f>
        <v>0</v>
      </c>
      <c r="N260" s="2">
        <f t="shared" si="21"/>
        <v>1135.9230870000001</v>
      </c>
    </row>
    <row r="261" spans="1:14" x14ac:dyDescent="0.35">
      <c r="A261" s="6">
        <v>45301</v>
      </c>
      <c r="B261" s="1" t="str">
        <f>IFERROR(VLOOKUP(A261,[1]Fluxo!C:G,5,FALSE),"")</f>
        <v/>
      </c>
      <c r="C261" s="7">
        <f t="shared" si="18"/>
        <v>1000</v>
      </c>
      <c r="D261" s="1">
        <v>252</v>
      </c>
      <c r="E261" s="1">
        <f t="shared" si="19"/>
        <v>252</v>
      </c>
      <c r="F261" s="8">
        <v>13.65</v>
      </c>
      <c r="G261" s="9">
        <f t="shared" si="22"/>
        <v>1.1365000000000001</v>
      </c>
      <c r="H261" s="9"/>
      <c r="I261" s="9"/>
      <c r="J261" s="9"/>
      <c r="K261" s="10">
        <f t="shared" si="23"/>
        <v>136.5</v>
      </c>
      <c r="L261" s="1">
        <f t="shared" si="20"/>
        <v>0</v>
      </c>
      <c r="M261" s="1">
        <f>IF(B261="Aniversário",VLOOKUP(A261,[1]Fluxo!C:F,4,FALSE)*C261,0)</f>
        <v>0</v>
      </c>
      <c r="N261" s="2">
        <f t="shared" si="21"/>
        <v>1136.5</v>
      </c>
    </row>
    <row r="262" spans="1:14" x14ac:dyDescent="0.35">
      <c r="A262" s="6">
        <v>45302</v>
      </c>
      <c r="B262" s="1" t="str">
        <f>IFERROR(VLOOKUP(A262,[1]Fluxo!C:G,5,FALSE),"")</f>
        <v/>
      </c>
      <c r="C262" s="7">
        <f t="shared" si="18"/>
        <v>1000</v>
      </c>
      <c r="D262" s="1">
        <v>252</v>
      </c>
      <c r="E262" s="1">
        <f t="shared" si="19"/>
        <v>253</v>
      </c>
      <c r="F262" s="8">
        <v>13.65</v>
      </c>
      <c r="G262" s="9">
        <f t="shared" si="22"/>
        <v>1.1370772060000001</v>
      </c>
      <c r="H262" s="9"/>
      <c r="I262" s="9"/>
      <c r="J262" s="9"/>
      <c r="K262" s="10">
        <f t="shared" si="23"/>
        <v>137.07720599999999</v>
      </c>
      <c r="L262" s="1">
        <f t="shared" si="20"/>
        <v>0</v>
      </c>
      <c r="M262" s="1">
        <f>IF(B262="Aniversário",VLOOKUP(A262,[1]Fluxo!C:F,4,FALSE)*C262,0)</f>
        <v>0</v>
      </c>
      <c r="N262" s="2">
        <f t="shared" si="21"/>
        <v>1137.0772059999999</v>
      </c>
    </row>
    <row r="263" spans="1:14" x14ac:dyDescent="0.35">
      <c r="A263" s="6">
        <v>45303</v>
      </c>
      <c r="B263" s="1" t="str">
        <f>IFERROR(VLOOKUP(A263,[1]Fluxo!C:G,5,FALSE),"")</f>
        <v/>
      </c>
      <c r="C263" s="7">
        <f t="shared" si="18"/>
        <v>1000</v>
      </c>
      <c r="D263" s="1">
        <v>252</v>
      </c>
      <c r="E263" s="1">
        <f t="shared" si="19"/>
        <v>254</v>
      </c>
      <c r="F263" s="8">
        <v>13.65</v>
      </c>
      <c r="G263" s="9">
        <f t="shared" si="22"/>
        <v>1.1376547050000001</v>
      </c>
      <c r="H263" s="9"/>
      <c r="I263" s="9"/>
      <c r="J263" s="9"/>
      <c r="K263" s="10">
        <f t="shared" si="23"/>
        <v>137.65470500000001</v>
      </c>
      <c r="L263" s="1">
        <f t="shared" si="20"/>
        <v>0</v>
      </c>
      <c r="M263" s="1">
        <f>IF(B263="Aniversário",VLOOKUP(A263,[1]Fluxo!C:F,4,FALSE)*C263,0)</f>
        <v>0</v>
      </c>
      <c r="N263" s="2">
        <f t="shared" si="21"/>
        <v>1137.6547049999999</v>
      </c>
    </row>
    <row r="264" spans="1:14" x14ac:dyDescent="0.35">
      <c r="A264" s="6">
        <v>45306</v>
      </c>
      <c r="B264" s="1" t="str">
        <f>IFERROR(VLOOKUP(A264,[1]Fluxo!C:G,5,FALSE),"")</f>
        <v/>
      </c>
      <c r="C264" s="7">
        <f t="shared" si="18"/>
        <v>1000</v>
      </c>
      <c r="D264" s="1">
        <v>252</v>
      </c>
      <c r="E264" s="1">
        <f t="shared" si="19"/>
        <v>255</v>
      </c>
      <c r="F264" s="8">
        <v>13.65</v>
      </c>
      <c r="G264" s="9">
        <f t="shared" si="22"/>
        <v>1.138232498</v>
      </c>
      <c r="H264" s="9"/>
      <c r="I264" s="9"/>
      <c r="J264" s="9"/>
      <c r="K264" s="10">
        <f t="shared" si="23"/>
        <v>138.23249799999999</v>
      </c>
      <c r="L264" s="1">
        <f t="shared" si="20"/>
        <v>0</v>
      </c>
      <c r="M264" s="1">
        <f>IF(B264="Aniversário",VLOOKUP(A264,[1]Fluxo!C:F,4,FALSE)*C264,0)</f>
        <v>0</v>
      </c>
      <c r="N264" s="2">
        <f t="shared" si="21"/>
        <v>1138.2324980000001</v>
      </c>
    </row>
    <row r="265" spans="1:14" x14ac:dyDescent="0.35">
      <c r="A265" s="6">
        <v>45307</v>
      </c>
      <c r="B265" s="1" t="str">
        <f>IFERROR(VLOOKUP(A265,[1]Fluxo!C:G,5,FALSE),"")</f>
        <v/>
      </c>
      <c r="C265" s="7">
        <f t="shared" si="18"/>
        <v>1000</v>
      </c>
      <c r="D265" s="1">
        <v>252</v>
      </c>
      <c r="E265" s="1">
        <f t="shared" si="19"/>
        <v>256</v>
      </c>
      <c r="F265" s="8">
        <v>13.65</v>
      </c>
      <c r="G265" s="9">
        <f t="shared" si="22"/>
        <v>1.138810584</v>
      </c>
      <c r="H265" s="9"/>
      <c r="I265" s="9"/>
      <c r="J265" s="9"/>
      <c r="K265" s="10">
        <f t="shared" si="23"/>
        <v>138.81058400000001</v>
      </c>
      <c r="L265" s="1">
        <f t="shared" si="20"/>
        <v>0</v>
      </c>
      <c r="M265" s="1">
        <f>IF(B265="Aniversário",VLOOKUP(A265,[1]Fluxo!C:F,4,FALSE)*C265,0)</f>
        <v>0</v>
      </c>
      <c r="N265" s="2">
        <f t="shared" si="21"/>
        <v>1138.8105840000001</v>
      </c>
    </row>
    <row r="266" spans="1:14" x14ac:dyDescent="0.35">
      <c r="A266" s="6">
        <v>45308</v>
      </c>
      <c r="B266" s="1" t="str">
        <f>IFERROR(VLOOKUP(A266,[1]Fluxo!C:G,5,FALSE),"")</f>
        <v/>
      </c>
      <c r="C266" s="7">
        <f t="shared" ref="C266:C329" si="24">IF(B265="Incorporação",K265+C265-M265,C265-M265)</f>
        <v>1000</v>
      </c>
      <c r="D266" s="1">
        <v>252</v>
      </c>
      <c r="E266" s="1">
        <f t="shared" ref="E266:E329" si="25">IF(OR(B265="Aniversário",B265="Incorporação"),1,E265+1)</f>
        <v>257</v>
      </c>
      <c r="F266" s="8">
        <v>13.65</v>
      </c>
      <c r="G266" s="9">
        <f t="shared" si="22"/>
        <v>1.139388963</v>
      </c>
      <c r="H266" s="9"/>
      <c r="I266" s="9"/>
      <c r="J266" s="9"/>
      <c r="K266" s="10">
        <f t="shared" si="23"/>
        <v>139.38896299999999</v>
      </c>
      <c r="L266" s="1">
        <f t="shared" ref="L266:L329" si="26">IF(B266="Aniversário",K266,0)</f>
        <v>0</v>
      </c>
      <c r="M266" s="1">
        <f>IF(B266="Aniversário",VLOOKUP(A266,[1]Fluxo!C:F,4,FALSE)*C266,0)</f>
        <v>0</v>
      </c>
      <c r="N266" s="2">
        <f t="shared" ref="N266:N329" si="27">C266+K266-L266-M266</f>
        <v>1139.3889629999999</v>
      </c>
    </row>
    <row r="267" spans="1:14" x14ac:dyDescent="0.35">
      <c r="A267" s="6">
        <v>45309</v>
      </c>
      <c r="B267" s="1" t="str">
        <f>IFERROR(VLOOKUP(A267,[1]Fluxo!C:G,5,FALSE),"")</f>
        <v/>
      </c>
      <c r="C267" s="7">
        <f t="shared" si="24"/>
        <v>1000</v>
      </c>
      <c r="D267" s="1">
        <v>252</v>
      </c>
      <c r="E267" s="1">
        <f t="shared" si="25"/>
        <v>258</v>
      </c>
      <c r="F267" s="8">
        <v>13.65</v>
      </c>
      <c r="G267" s="9">
        <f t="shared" ref="G267:G330" si="28">ROUND((1+F267/100)^(E267/D267),9)</f>
        <v>1.139967637</v>
      </c>
      <c r="H267" s="9"/>
      <c r="I267" s="9"/>
      <c r="J267" s="9"/>
      <c r="K267" s="10">
        <f t="shared" ref="K267:K330" si="29">TRUNC(C267*(G267-1),8)</f>
        <v>139.967637</v>
      </c>
      <c r="L267" s="1">
        <f t="shared" si="26"/>
        <v>0</v>
      </c>
      <c r="M267" s="1">
        <f>IF(B267="Aniversário",VLOOKUP(A267,[1]Fluxo!C:F,4,FALSE)*C267,0)</f>
        <v>0</v>
      </c>
      <c r="N267" s="2">
        <f t="shared" si="27"/>
        <v>1139.967637</v>
      </c>
    </row>
    <row r="268" spans="1:14" x14ac:dyDescent="0.35">
      <c r="A268" s="6">
        <v>45310</v>
      </c>
      <c r="B268" s="1" t="str">
        <f>IFERROR(VLOOKUP(A268,[1]Fluxo!C:G,5,FALSE),"")</f>
        <v/>
      </c>
      <c r="C268" s="7">
        <f t="shared" si="24"/>
        <v>1000</v>
      </c>
      <c r="D268" s="1">
        <v>252</v>
      </c>
      <c r="E268" s="1">
        <f t="shared" si="25"/>
        <v>259</v>
      </c>
      <c r="F268" s="8">
        <v>13.65</v>
      </c>
      <c r="G268" s="9">
        <f t="shared" si="28"/>
        <v>1.1405466040000001</v>
      </c>
      <c r="H268" s="9"/>
      <c r="I268" s="9"/>
      <c r="J268" s="9"/>
      <c r="K268" s="10">
        <f t="shared" si="29"/>
        <v>140.546604</v>
      </c>
      <c r="L268" s="1">
        <f t="shared" si="26"/>
        <v>0</v>
      </c>
      <c r="M268" s="1">
        <f>IF(B268="Aniversário",VLOOKUP(A268,[1]Fluxo!C:F,4,FALSE)*C268,0)</f>
        <v>0</v>
      </c>
      <c r="N268" s="2">
        <f t="shared" si="27"/>
        <v>1140.5466040000001</v>
      </c>
    </row>
    <row r="269" spans="1:14" x14ac:dyDescent="0.35">
      <c r="A269" s="6">
        <v>45313</v>
      </c>
      <c r="B269" s="1" t="str">
        <f>IFERROR(VLOOKUP(A269,[1]Fluxo!C:G,5,FALSE),"")</f>
        <v/>
      </c>
      <c r="C269" s="7">
        <f t="shared" si="24"/>
        <v>1000</v>
      </c>
      <c r="D269" s="1">
        <v>252</v>
      </c>
      <c r="E269" s="1">
        <f t="shared" si="25"/>
        <v>260</v>
      </c>
      <c r="F269" s="8">
        <v>13.65</v>
      </c>
      <c r="G269" s="9">
        <f t="shared" si="28"/>
        <v>1.141125865</v>
      </c>
      <c r="H269" s="9"/>
      <c r="I269" s="9"/>
      <c r="J269" s="9"/>
      <c r="K269" s="10">
        <f t="shared" si="29"/>
        <v>141.125865</v>
      </c>
      <c r="L269" s="1">
        <f t="shared" si="26"/>
        <v>0</v>
      </c>
      <c r="M269" s="1">
        <f>IF(B269="Aniversário",VLOOKUP(A269,[1]Fluxo!C:F,4,FALSE)*C269,0)</f>
        <v>0</v>
      </c>
      <c r="N269" s="2">
        <f t="shared" si="27"/>
        <v>1141.125865</v>
      </c>
    </row>
    <row r="270" spans="1:14" x14ac:dyDescent="0.35">
      <c r="A270" s="6">
        <v>45314</v>
      </c>
      <c r="B270" s="1" t="str">
        <f>IFERROR(VLOOKUP(A270,[1]Fluxo!C:G,5,FALSE),"")</f>
        <v/>
      </c>
      <c r="C270" s="7">
        <f t="shared" si="24"/>
        <v>1000</v>
      </c>
      <c r="D270" s="1">
        <v>252</v>
      </c>
      <c r="E270" s="1">
        <f t="shared" si="25"/>
        <v>261</v>
      </c>
      <c r="F270" s="8">
        <v>13.65</v>
      </c>
      <c r="G270" s="9">
        <f t="shared" si="28"/>
        <v>1.1417054200000001</v>
      </c>
      <c r="H270" s="9"/>
      <c r="I270" s="9"/>
      <c r="J270" s="9"/>
      <c r="K270" s="10">
        <f t="shared" si="29"/>
        <v>141.70542</v>
      </c>
      <c r="L270" s="1">
        <f t="shared" si="26"/>
        <v>0</v>
      </c>
      <c r="M270" s="1">
        <f>IF(B270="Aniversário",VLOOKUP(A270,[1]Fluxo!C:F,4,FALSE)*C270,0)</f>
        <v>0</v>
      </c>
      <c r="N270" s="2">
        <f t="shared" si="27"/>
        <v>1141.70542</v>
      </c>
    </row>
    <row r="271" spans="1:14" x14ac:dyDescent="0.35">
      <c r="A271" s="6">
        <v>45315</v>
      </c>
      <c r="B271" s="1" t="str">
        <f>IFERROR(VLOOKUP(A271,[1]Fluxo!C:G,5,FALSE),"")</f>
        <v/>
      </c>
      <c r="C271" s="7">
        <f t="shared" si="24"/>
        <v>1000</v>
      </c>
      <c r="D271" s="1">
        <v>252</v>
      </c>
      <c r="E271" s="1">
        <f t="shared" si="25"/>
        <v>262</v>
      </c>
      <c r="F271" s="8">
        <v>13.65</v>
      </c>
      <c r="G271" s="9">
        <f t="shared" si="28"/>
        <v>1.1422852699999999</v>
      </c>
      <c r="H271" s="9"/>
      <c r="I271" s="9"/>
      <c r="J271" s="9"/>
      <c r="K271" s="10">
        <f t="shared" si="29"/>
        <v>142.28527</v>
      </c>
      <c r="L271" s="1">
        <f t="shared" si="26"/>
        <v>0</v>
      </c>
      <c r="M271" s="1">
        <f>IF(B271="Aniversário",VLOOKUP(A271,[1]Fluxo!C:F,4,FALSE)*C271,0)</f>
        <v>0</v>
      </c>
      <c r="N271" s="2">
        <f t="shared" si="27"/>
        <v>1142.2852700000001</v>
      </c>
    </row>
    <row r="272" spans="1:14" x14ac:dyDescent="0.35">
      <c r="A272" s="6">
        <v>45316</v>
      </c>
      <c r="B272" s="1" t="str">
        <f>IFERROR(VLOOKUP(A272,[1]Fluxo!C:G,5,FALSE),"")</f>
        <v/>
      </c>
      <c r="C272" s="7">
        <f t="shared" si="24"/>
        <v>1000</v>
      </c>
      <c r="D272" s="1">
        <v>252</v>
      </c>
      <c r="E272" s="1">
        <f t="shared" si="25"/>
        <v>263</v>
      </c>
      <c r="F272" s="8">
        <v>13.65</v>
      </c>
      <c r="G272" s="9">
        <f t="shared" si="28"/>
        <v>1.1428654140000001</v>
      </c>
      <c r="H272" s="9"/>
      <c r="I272" s="9"/>
      <c r="J272" s="9"/>
      <c r="K272" s="10">
        <f t="shared" si="29"/>
        <v>142.86541399999999</v>
      </c>
      <c r="L272" s="1">
        <f t="shared" si="26"/>
        <v>0</v>
      </c>
      <c r="M272" s="1">
        <f>IF(B272="Aniversário",VLOOKUP(A272,[1]Fluxo!C:F,4,FALSE)*C272,0)</f>
        <v>0</v>
      </c>
      <c r="N272" s="2">
        <f t="shared" si="27"/>
        <v>1142.8654139999999</v>
      </c>
    </row>
    <row r="273" spans="1:14" x14ac:dyDescent="0.35">
      <c r="A273" s="6">
        <v>45317</v>
      </c>
      <c r="B273" s="1" t="str">
        <f>IFERROR(VLOOKUP(A273,[1]Fluxo!C:G,5,FALSE),"")</f>
        <v/>
      </c>
      <c r="C273" s="7">
        <f t="shared" si="24"/>
        <v>1000</v>
      </c>
      <c r="D273" s="1">
        <v>252</v>
      </c>
      <c r="E273" s="1">
        <f t="shared" si="25"/>
        <v>264</v>
      </c>
      <c r="F273" s="8">
        <v>13.65</v>
      </c>
      <c r="G273" s="9">
        <f t="shared" si="28"/>
        <v>1.143445853</v>
      </c>
      <c r="H273" s="9"/>
      <c r="I273" s="9"/>
      <c r="J273" s="9"/>
      <c r="K273" s="10">
        <f t="shared" si="29"/>
        <v>143.445853</v>
      </c>
      <c r="L273" s="1">
        <f t="shared" si="26"/>
        <v>0</v>
      </c>
      <c r="M273" s="1">
        <f>IF(B273="Aniversário",VLOOKUP(A273,[1]Fluxo!C:F,4,FALSE)*C273,0)</f>
        <v>0</v>
      </c>
      <c r="N273" s="2">
        <f t="shared" si="27"/>
        <v>1143.4458529999999</v>
      </c>
    </row>
    <row r="274" spans="1:14" x14ac:dyDescent="0.35">
      <c r="A274" s="6">
        <v>45320</v>
      </c>
      <c r="B274" s="1">
        <f>IFERROR(VLOOKUP(A274,[1]Fluxo!C:G,5,FALSE),"")</f>
        <v>0</v>
      </c>
      <c r="C274" s="7">
        <f t="shared" si="24"/>
        <v>1000</v>
      </c>
      <c r="D274" s="1">
        <v>252</v>
      </c>
      <c r="E274" s="1">
        <f t="shared" si="25"/>
        <v>265</v>
      </c>
      <c r="F274" s="8">
        <v>13.65</v>
      </c>
      <c r="G274" s="9">
        <f t="shared" si="28"/>
        <v>1.1440265869999999</v>
      </c>
      <c r="H274" s="9"/>
      <c r="I274" s="9"/>
      <c r="J274" s="9"/>
      <c r="K274" s="10">
        <f t="shared" si="29"/>
        <v>144.02658700000001</v>
      </c>
      <c r="L274" s="1">
        <f t="shared" si="26"/>
        <v>0</v>
      </c>
      <c r="M274" s="1">
        <f>IF(B274="Aniversário",VLOOKUP(A274,[1]Fluxo!C:F,4,FALSE)*C274,0)</f>
        <v>0</v>
      </c>
      <c r="N274" s="2">
        <f t="shared" si="27"/>
        <v>1144.0265870000001</v>
      </c>
    </row>
    <row r="275" spans="1:14" x14ac:dyDescent="0.35">
      <c r="A275" s="6">
        <v>45321</v>
      </c>
      <c r="B275" s="1" t="str">
        <f>IFERROR(VLOOKUP(A275,[1]Fluxo!C:G,5,FALSE),"")</f>
        <v/>
      </c>
      <c r="C275" s="7">
        <f t="shared" si="24"/>
        <v>1000</v>
      </c>
      <c r="D275" s="1">
        <v>252</v>
      </c>
      <c r="E275" s="1">
        <f t="shared" si="25"/>
        <v>266</v>
      </c>
      <c r="F275" s="8">
        <v>13.65</v>
      </c>
      <c r="G275" s="9">
        <f t="shared" si="28"/>
        <v>1.144607616</v>
      </c>
      <c r="H275" s="9"/>
      <c r="I275" s="9"/>
      <c r="J275" s="9"/>
      <c r="K275" s="10">
        <f t="shared" si="29"/>
        <v>144.60761600000001</v>
      </c>
      <c r="L275" s="1">
        <f t="shared" si="26"/>
        <v>0</v>
      </c>
      <c r="M275" s="1">
        <f>IF(B275="Aniversário",VLOOKUP(A275,[1]Fluxo!C:F,4,FALSE)*C275,0)</f>
        <v>0</v>
      </c>
      <c r="N275" s="2">
        <f t="shared" si="27"/>
        <v>1144.607616</v>
      </c>
    </row>
    <row r="276" spans="1:14" x14ac:dyDescent="0.35">
      <c r="A276" s="6">
        <v>45322</v>
      </c>
      <c r="B276" s="1" t="str">
        <f>IFERROR(VLOOKUP(A276,[1]Fluxo!C:G,5,FALSE),"")</f>
        <v/>
      </c>
      <c r="C276" s="7">
        <f t="shared" si="24"/>
        <v>1000</v>
      </c>
      <c r="D276" s="1">
        <v>252</v>
      </c>
      <c r="E276" s="1">
        <f t="shared" si="25"/>
        <v>267</v>
      </c>
      <c r="F276" s="8">
        <v>13.65</v>
      </c>
      <c r="G276" s="9">
        <f t="shared" si="28"/>
        <v>1.1451889390000001</v>
      </c>
      <c r="H276" s="9"/>
      <c r="I276" s="9"/>
      <c r="J276" s="9"/>
      <c r="K276" s="10">
        <f t="shared" si="29"/>
        <v>145.188939</v>
      </c>
      <c r="L276" s="1">
        <f t="shared" si="26"/>
        <v>0</v>
      </c>
      <c r="M276" s="1">
        <f>IF(B276="Aniversário",VLOOKUP(A276,[1]Fluxo!C:F,4,FALSE)*C276,0)</f>
        <v>0</v>
      </c>
      <c r="N276" s="2">
        <f t="shared" si="27"/>
        <v>1145.1889390000001</v>
      </c>
    </row>
    <row r="277" spans="1:14" x14ac:dyDescent="0.35">
      <c r="A277" s="6">
        <v>45323</v>
      </c>
      <c r="B277" s="1" t="str">
        <f>IFERROR(VLOOKUP(A277,[1]Fluxo!C:G,5,FALSE),"")</f>
        <v/>
      </c>
      <c r="C277" s="7">
        <f t="shared" si="24"/>
        <v>1000</v>
      </c>
      <c r="D277" s="1">
        <v>252</v>
      </c>
      <c r="E277" s="1">
        <f t="shared" si="25"/>
        <v>268</v>
      </c>
      <c r="F277" s="8">
        <v>13.65</v>
      </c>
      <c r="G277" s="9">
        <f t="shared" si="28"/>
        <v>1.1457705579999999</v>
      </c>
      <c r="H277" s="9"/>
      <c r="I277" s="9"/>
      <c r="J277" s="9"/>
      <c r="K277" s="10">
        <f t="shared" si="29"/>
        <v>145.77055799999999</v>
      </c>
      <c r="L277" s="1">
        <f t="shared" si="26"/>
        <v>0</v>
      </c>
      <c r="M277" s="1">
        <f>IF(B277="Aniversário",VLOOKUP(A277,[1]Fluxo!C:F,4,FALSE)*C277,0)</f>
        <v>0</v>
      </c>
      <c r="N277" s="2">
        <f t="shared" si="27"/>
        <v>1145.7705579999999</v>
      </c>
    </row>
    <row r="278" spans="1:14" x14ac:dyDescent="0.35">
      <c r="A278" s="6">
        <v>45324</v>
      </c>
      <c r="B278" s="1" t="str">
        <f>IFERROR(VLOOKUP(A278,[1]Fluxo!C:G,5,FALSE),"")</f>
        <v/>
      </c>
      <c r="C278" s="7">
        <f t="shared" si="24"/>
        <v>1000</v>
      </c>
      <c r="D278" s="1">
        <v>252</v>
      </c>
      <c r="E278" s="1">
        <f t="shared" si="25"/>
        <v>269</v>
      </c>
      <c r="F278" s="8">
        <v>13.65</v>
      </c>
      <c r="G278" s="9">
        <f t="shared" si="28"/>
        <v>1.1463524730000001</v>
      </c>
      <c r="H278" s="9"/>
      <c r="I278" s="9"/>
      <c r="J278" s="9"/>
      <c r="K278" s="10">
        <f t="shared" si="29"/>
        <v>146.352473</v>
      </c>
      <c r="L278" s="1">
        <f t="shared" si="26"/>
        <v>0</v>
      </c>
      <c r="M278" s="1">
        <f>IF(B278="Aniversário",VLOOKUP(A278,[1]Fluxo!C:F,4,FALSE)*C278,0)</f>
        <v>0</v>
      </c>
      <c r="N278" s="2">
        <f t="shared" si="27"/>
        <v>1146.3524729999999</v>
      </c>
    </row>
    <row r="279" spans="1:14" x14ac:dyDescent="0.35">
      <c r="A279" s="6">
        <v>45327</v>
      </c>
      <c r="B279" s="1" t="str">
        <f>IFERROR(VLOOKUP(A279,[1]Fluxo!C:G,5,FALSE),"")</f>
        <v/>
      </c>
      <c r="C279" s="7">
        <f t="shared" si="24"/>
        <v>1000</v>
      </c>
      <c r="D279" s="1">
        <v>252</v>
      </c>
      <c r="E279" s="1">
        <f t="shared" si="25"/>
        <v>270</v>
      </c>
      <c r="F279" s="8">
        <v>13.65</v>
      </c>
      <c r="G279" s="9">
        <f t="shared" si="28"/>
        <v>1.146934683</v>
      </c>
      <c r="H279" s="9"/>
      <c r="I279" s="9"/>
      <c r="J279" s="9"/>
      <c r="K279" s="10">
        <f t="shared" si="29"/>
        <v>146.93468300000001</v>
      </c>
      <c r="L279" s="1">
        <f t="shared" si="26"/>
        <v>0</v>
      </c>
      <c r="M279" s="1">
        <f>IF(B279="Aniversário",VLOOKUP(A279,[1]Fluxo!C:F,4,FALSE)*C279,0)</f>
        <v>0</v>
      </c>
      <c r="N279" s="2">
        <f t="shared" si="27"/>
        <v>1146.9346829999999</v>
      </c>
    </row>
    <row r="280" spans="1:14" x14ac:dyDescent="0.35">
      <c r="A280" s="6">
        <v>45328</v>
      </c>
      <c r="B280" s="1" t="str">
        <f>IFERROR(VLOOKUP(A280,[1]Fluxo!C:G,5,FALSE),"")</f>
        <v/>
      </c>
      <c r="C280" s="7">
        <f t="shared" si="24"/>
        <v>1000</v>
      </c>
      <c r="D280" s="1">
        <v>252</v>
      </c>
      <c r="E280" s="1">
        <f t="shared" si="25"/>
        <v>271</v>
      </c>
      <c r="F280" s="8">
        <v>13.65</v>
      </c>
      <c r="G280" s="9">
        <f t="shared" si="28"/>
        <v>1.1475171879999999</v>
      </c>
      <c r="H280" s="9"/>
      <c r="I280" s="9"/>
      <c r="J280" s="9"/>
      <c r="K280" s="10">
        <f t="shared" si="29"/>
        <v>147.517188</v>
      </c>
      <c r="L280" s="1">
        <f t="shared" si="26"/>
        <v>0</v>
      </c>
      <c r="M280" s="1">
        <f>IF(B280="Aniversário",VLOOKUP(A280,[1]Fluxo!C:F,4,FALSE)*C280,0)</f>
        <v>0</v>
      </c>
      <c r="N280" s="2">
        <f t="shared" si="27"/>
        <v>1147.517188</v>
      </c>
    </row>
    <row r="281" spans="1:14" x14ac:dyDescent="0.35">
      <c r="A281" s="6">
        <v>45329</v>
      </c>
      <c r="B281" s="1" t="str">
        <f>IFERROR(VLOOKUP(A281,[1]Fluxo!C:G,5,FALSE),"")</f>
        <v/>
      </c>
      <c r="C281" s="7">
        <f t="shared" si="24"/>
        <v>1000</v>
      </c>
      <c r="D281" s="1">
        <v>252</v>
      </c>
      <c r="E281" s="1">
        <f t="shared" si="25"/>
        <v>272</v>
      </c>
      <c r="F281" s="8">
        <v>13.65</v>
      </c>
      <c r="G281" s="9">
        <f t="shared" si="28"/>
        <v>1.14809999</v>
      </c>
      <c r="H281" s="9"/>
      <c r="I281" s="9"/>
      <c r="J281" s="9"/>
      <c r="K281" s="10">
        <f t="shared" si="29"/>
        <v>148.09998999999999</v>
      </c>
      <c r="L281" s="1">
        <f t="shared" si="26"/>
        <v>0</v>
      </c>
      <c r="M281" s="1">
        <f>IF(B281="Aniversário",VLOOKUP(A281,[1]Fluxo!C:F,4,FALSE)*C281,0)</f>
        <v>0</v>
      </c>
      <c r="N281" s="2">
        <f t="shared" si="27"/>
        <v>1148.0999899999999</v>
      </c>
    </row>
    <row r="282" spans="1:14" x14ac:dyDescent="0.35">
      <c r="A282" s="6">
        <v>45330</v>
      </c>
      <c r="B282" s="1" t="str">
        <f>IFERROR(VLOOKUP(A282,[1]Fluxo!C:G,5,FALSE),"")</f>
        <v/>
      </c>
      <c r="C282" s="7">
        <f t="shared" si="24"/>
        <v>1000</v>
      </c>
      <c r="D282" s="1">
        <v>252</v>
      </c>
      <c r="E282" s="1">
        <f t="shared" si="25"/>
        <v>273</v>
      </c>
      <c r="F282" s="8">
        <v>13.65</v>
      </c>
      <c r="G282" s="9">
        <f t="shared" si="28"/>
        <v>1.148683087</v>
      </c>
      <c r="H282" s="9"/>
      <c r="I282" s="9"/>
      <c r="J282" s="9"/>
      <c r="K282" s="10">
        <f t="shared" si="29"/>
        <v>148.683087</v>
      </c>
      <c r="L282" s="1">
        <f t="shared" si="26"/>
        <v>0</v>
      </c>
      <c r="M282" s="1">
        <f>IF(B282="Aniversário",VLOOKUP(A282,[1]Fluxo!C:F,4,FALSE)*C282,0)</f>
        <v>0</v>
      </c>
      <c r="N282" s="2">
        <f t="shared" si="27"/>
        <v>1148.6830869999999</v>
      </c>
    </row>
    <row r="283" spans="1:14" x14ac:dyDescent="0.35">
      <c r="A283" s="6">
        <v>45331</v>
      </c>
      <c r="B283" s="1" t="str">
        <f>IFERROR(VLOOKUP(A283,[1]Fluxo!C:G,5,FALSE),"")</f>
        <v/>
      </c>
      <c r="C283" s="7">
        <f t="shared" si="24"/>
        <v>1000</v>
      </c>
      <c r="D283" s="1">
        <v>252</v>
      </c>
      <c r="E283" s="1">
        <f t="shared" si="25"/>
        <v>274</v>
      </c>
      <c r="F283" s="8">
        <v>13.65</v>
      </c>
      <c r="G283" s="9">
        <f t="shared" si="28"/>
        <v>1.149266481</v>
      </c>
      <c r="H283" s="9"/>
      <c r="I283" s="9"/>
      <c r="J283" s="9"/>
      <c r="K283" s="10">
        <f t="shared" si="29"/>
        <v>149.266481</v>
      </c>
      <c r="L283" s="1">
        <f t="shared" si="26"/>
        <v>0</v>
      </c>
      <c r="M283" s="1">
        <f>IF(B283="Aniversário",VLOOKUP(A283,[1]Fluxo!C:F,4,FALSE)*C283,0)</f>
        <v>0</v>
      </c>
      <c r="N283" s="2">
        <f t="shared" si="27"/>
        <v>1149.2664810000001</v>
      </c>
    </row>
    <row r="284" spans="1:14" x14ac:dyDescent="0.35">
      <c r="A284" s="6">
        <v>45336</v>
      </c>
      <c r="B284" s="1" t="str">
        <f>IFERROR(VLOOKUP(A284,[1]Fluxo!C:G,5,FALSE),"")</f>
        <v/>
      </c>
      <c r="C284" s="7">
        <f t="shared" si="24"/>
        <v>1000</v>
      </c>
      <c r="D284" s="1">
        <v>252</v>
      </c>
      <c r="E284" s="1">
        <f t="shared" si="25"/>
        <v>275</v>
      </c>
      <c r="F284" s="8">
        <v>13.65</v>
      </c>
      <c r="G284" s="9">
        <f t="shared" si="28"/>
        <v>1.149850171</v>
      </c>
      <c r="H284" s="9"/>
      <c r="I284" s="9"/>
      <c r="J284" s="9"/>
      <c r="K284" s="10">
        <f t="shared" si="29"/>
        <v>149.85017099999999</v>
      </c>
      <c r="L284" s="1">
        <f t="shared" si="26"/>
        <v>0</v>
      </c>
      <c r="M284" s="1">
        <f>IF(B284="Aniversário",VLOOKUP(A284,[1]Fluxo!C:F,4,FALSE)*C284,0)</f>
        <v>0</v>
      </c>
      <c r="N284" s="2">
        <f t="shared" si="27"/>
        <v>1149.850171</v>
      </c>
    </row>
    <row r="285" spans="1:14" x14ac:dyDescent="0.35">
      <c r="A285" s="6">
        <v>45337</v>
      </c>
      <c r="B285" s="1" t="str">
        <f>IFERROR(VLOOKUP(A285,[1]Fluxo!C:G,5,FALSE),"")</f>
        <v/>
      </c>
      <c r="C285" s="7">
        <f t="shared" si="24"/>
        <v>1000</v>
      </c>
      <c r="D285" s="1">
        <v>252</v>
      </c>
      <c r="E285" s="1">
        <f t="shared" si="25"/>
        <v>276</v>
      </c>
      <c r="F285" s="8">
        <v>13.65</v>
      </c>
      <c r="G285" s="9">
        <f t="shared" si="28"/>
        <v>1.1504341570000001</v>
      </c>
      <c r="H285" s="9"/>
      <c r="I285" s="9"/>
      <c r="J285" s="9"/>
      <c r="K285" s="10">
        <f t="shared" si="29"/>
        <v>150.434157</v>
      </c>
      <c r="L285" s="1">
        <f t="shared" si="26"/>
        <v>0</v>
      </c>
      <c r="M285" s="1">
        <f>IF(B285="Aniversário",VLOOKUP(A285,[1]Fluxo!C:F,4,FALSE)*C285,0)</f>
        <v>0</v>
      </c>
      <c r="N285" s="2">
        <f t="shared" si="27"/>
        <v>1150.4341569999999</v>
      </c>
    </row>
    <row r="286" spans="1:14" x14ac:dyDescent="0.35">
      <c r="A286" s="6">
        <v>45338</v>
      </c>
      <c r="B286" s="1" t="str">
        <f>IFERROR(VLOOKUP(A286,[1]Fluxo!C:G,5,FALSE),"")</f>
        <v/>
      </c>
      <c r="C286" s="7">
        <f t="shared" si="24"/>
        <v>1000</v>
      </c>
      <c r="D286" s="1">
        <v>252</v>
      </c>
      <c r="E286" s="1">
        <f t="shared" si="25"/>
        <v>277</v>
      </c>
      <c r="F286" s="8">
        <v>13.65</v>
      </c>
      <c r="G286" s="9">
        <f t="shared" si="28"/>
        <v>1.1510184400000001</v>
      </c>
      <c r="H286" s="9"/>
      <c r="I286" s="9"/>
      <c r="J286" s="9"/>
      <c r="K286" s="10">
        <f t="shared" si="29"/>
        <v>151.01844</v>
      </c>
      <c r="L286" s="1">
        <f t="shared" si="26"/>
        <v>0</v>
      </c>
      <c r="M286" s="1">
        <f>IF(B286="Aniversário",VLOOKUP(A286,[1]Fluxo!C:F,4,FALSE)*C286,0)</f>
        <v>0</v>
      </c>
      <c r="N286" s="2">
        <f t="shared" si="27"/>
        <v>1151.0184400000001</v>
      </c>
    </row>
    <row r="287" spans="1:14" x14ac:dyDescent="0.35">
      <c r="A287" s="6">
        <v>45341</v>
      </c>
      <c r="B287" s="1" t="str">
        <f>IFERROR(VLOOKUP(A287,[1]Fluxo!C:G,5,FALSE),"")</f>
        <v/>
      </c>
      <c r="C287" s="7">
        <f t="shared" si="24"/>
        <v>1000</v>
      </c>
      <c r="D287" s="1">
        <v>252</v>
      </c>
      <c r="E287" s="1">
        <f t="shared" si="25"/>
        <v>278</v>
      </c>
      <c r="F287" s="8">
        <v>13.65</v>
      </c>
      <c r="G287" s="9">
        <f t="shared" si="28"/>
        <v>1.15160302</v>
      </c>
      <c r="H287" s="9"/>
      <c r="I287" s="9"/>
      <c r="J287" s="9"/>
      <c r="K287" s="10">
        <f t="shared" si="29"/>
        <v>151.60301999999999</v>
      </c>
      <c r="L287" s="1">
        <f t="shared" si="26"/>
        <v>0</v>
      </c>
      <c r="M287" s="1">
        <f>IF(B287="Aniversário",VLOOKUP(A287,[1]Fluxo!C:F,4,FALSE)*C287,0)</f>
        <v>0</v>
      </c>
      <c r="N287" s="2">
        <f t="shared" si="27"/>
        <v>1151.60302</v>
      </c>
    </row>
    <row r="288" spans="1:14" x14ac:dyDescent="0.35">
      <c r="A288" s="6">
        <v>45342</v>
      </c>
      <c r="B288" s="1" t="str">
        <f>IFERROR(VLOOKUP(A288,[1]Fluxo!C:G,5,FALSE),"")</f>
        <v/>
      </c>
      <c r="C288" s="7">
        <f t="shared" si="24"/>
        <v>1000</v>
      </c>
      <c r="D288" s="1">
        <v>252</v>
      </c>
      <c r="E288" s="1">
        <f t="shared" si="25"/>
        <v>279</v>
      </c>
      <c r="F288" s="8">
        <v>13.65</v>
      </c>
      <c r="G288" s="9">
        <f t="shared" si="28"/>
        <v>1.152187896</v>
      </c>
      <c r="H288" s="9"/>
      <c r="I288" s="9"/>
      <c r="J288" s="9"/>
      <c r="K288" s="10">
        <f t="shared" si="29"/>
        <v>152.18789599999999</v>
      </c>
      <c r="L288" s="1">
        <f t="shared" si="26"/>
        <v>0</v>
      </c>
      <c r="M288" s="1">
        <f>IF(B288="Aniversário",VLOOKUP(A288,[1]Fluxo!C:F,4,FALSE)*C288,0)</f>
        <v>0</v>
      </c>
      <c r="N288" s="2">
        <f t="shared" si="27"/>
        <v>1152.1878959999999</v>
      </c>
    </row>
    <row r="289" spans="1:14" x14ac:dyDescent="0.35">
      <c r="A289" s="6">
        <v>45343</v>
      </c>
      <c r="B289" s="1" t="str">
        <f>IFERROR(VLOOKUP(A289,[1]Fluxo!C:G,5,FALSE),"")</f>
        <v/>
      </c>
      <c r="C289" s="7">
        <f t="shared" si="24"/>
        <v>1000</v>
      </c>
      <c r="D289" s="1">
        <v>252</v>
      </c>
      <c r="E289" s="1">
        <f t="shared" si="25"/>
        <v>280</v>
      </c>
      <c r="F289" s="8">
        <v>13.65</v>
      </c>
      <c r="G289" s="9">
        <f t="shared" si="28"/>
        <v>1.1527730700000001</v>
      </c>
      <c r="H289" s="9"/>
      <c r="I289" s="9"/>
      <c r="J289" s="9"/>
      <c r="K289" s="10">
        <f t="shared" si="29"/>
        <v>152.77306999999999</v>
      </c>
      <c r="L289" s="1">
        <f t="shared" si="26"/>
        <v>0</v>
      </c>
      <c r="M289" s="1">
        <f>IF(B289="Aniversário",VLOOKUP(A289,[1]Fluxo!C:F,4,FALSE)*C289,0)</f>
        <v>0</v>
      </c>
      <c r="N289" s="2">
        <f t="shared" si="27"/>
        <v>1152.77307</v>
      </c>
    </row>
    <row r="290" spans="1:14" x14ac:dyDescent="0.35">
      <c r="A290" s="6">
        <v>45344</v>
      </c>
      <c r="B290" s="1" t="str">
        <f>IFERROR(VLOOKUP(A290,[1]Fluxo!C:G,5,FALSE),"")</f>
        <v/>
      </c>
      <c r="C290" s="7">
        <f t="shared" si="24"/>
        <v>1000</v>
      </c>
      <c r="D290" s="1">
        <v>252</v>
      </c>
      <c r="E290" s="1">
        <f t="shared" si="25"/>
        <v>281</v>
      </c>
      <c r="F290" s="8">
        <v>13.65</v>
      </c>
      <c r="G290" s="9">
        <f t="shared" si="28"/>
        <v>1.153358541</v>
      </c>
      <c r="H290" s="9"/>
      <c r="I290" s="9"/>
      <c r="J290" s="9"/>
      <c r="K290" s="10">
        <f t="shared" si="29"/>
        <v>153.358541</v>
      </c>
      <c r="L290" s="1">
        <f t="shared" si="26"/>
        <v>0</v>
      </c>
      <c r="M290" s="1">
        <f>IF(B290="Aniversário",VLOOKUP(A290,[1]Fluxo!C:F,4,FALSE)*C290,0)</f>
        <v>0</v>
      </c>
      <c r="N290" s="2">
        <f t="shared" si="27"/>
        <v>1153.3585410000001</v>
      </c>
    </row>
    <row r="291" spans="1:14" x14ac:dyDescent="0.35">
      <c r="A291" s="6">
        <v>45345</v>
      </c>
      <c r="B291" s="1" t="str">
        <f>IFERROR(VLOOKUP(A291,[1]Fluxo!C:G,5,FALSE),"")</f>
        <v/>
      </c>
      <c r="C291" s="7">
        <f t="shared" si="24"/>
        <v>1000</v>
      </c>
      <c r="D291" s="1">
        <v>252</v>
      </c>
      <c r="E291" s="1">
        <f t="shared" si="25"/>
        <v>282</v>
      </c>
      <c r="F291" s="8">
        <v>13.65</v>
      </c>
      <c r="G291" s="9">
        <f t="shared" si="28"/>
        <v>1.1539443089999999</v>
      </c>
      <c r="H291" s="9"/>
      <c r="I291" s="9"/>
      <c r="J291" s="9"/>
      <c r="K291" s="10">
        <f t="shared" si="29"/>
        <v>153.944309</v>
      </c>
      <c r="L291" s="1">
        <f t="shared" si="26"/>
        <v>0</v>
      </c>
      <c r="M291" s="1">
        <f>IF(B291="Aniversário",VLOOKUP(A291,[1]Fluxo!C:F,4,FALSE)*C291,0)</f>
        <v>0</v>
      </c>
      <c r="N291" s="2">
        <f t="shared" si="27"/>
        <v>1153.944309</v>
      </c>
    </row>
    <row r="292" spans="1:14" x14ac:dyDescent="0.35">
      <c r="A292" s="6">
        <v>45348</v>
      </c>
      <c r="B292" s="1" t="str">
        <f>IFERROR(VLOOKUP(A292,[1]Fluxo!C:G,5,FALSE),"")</f>
        <v/>
      </c>
      <c r="C292" s="7">
        <f t="shared" si="24"/>
        <v>1000</v>
      </c>
      <c r="D292" s="1">
        <v>252</v>
      </c>
      <c r="E292" s="1">
        <f t="shared" si="25"/>
        <v>283</v>
      </c>
      <c r="F292" s="8">
        <v>13.65</v>
      </c>
      <c r="G292" s="9">
        <f t="shared" si="28"/>
        <v>1.154530375</v>
      </c>
      <c r="H292" s="9"/>
      <c r="I292" s="9"/>
      <c r="J292" s="9"/>
      <c r="K292" s="10">
        <f t="shared" si="29"/>
        <v>154.53037499999999</v>
      </c>
      <c r="L292" s="1">
        <f t="shared" si="26"/>
        <v>0</v>
      </c>
      <c r="M292" s="1">
        <f>IF(B292="Aniversário",VLOOKUP(A292,[1]Fluxo!C:F,4,FALSE)*C292,0)</f>
        <v>0</v>
      </c>
      <c r="N292" s="2">
        <f t="shared" si="27"/>
        <v>1154.530375</v>
      </c>
    </row>
    <row r="293" spans="1:14" x14ac:dyDescent="0.35">
      <c r="A293" s="6">
        <v>45349</v>
      </c>
      <c r="B293" s="1" t="str">
        <f>IFERROR(VLOOKUP(A293,[1]Fluxo!C:G,5,FALSE),"")</f>
        <v/>
      </c>
      <c r="C293" s="7">
        <f t="shared" si="24"/>
        <v>1000</v>
      </c>
      <c r="D293" s="1">
        <v>252</v>
      </c>
      <c r="E293" s="1">
        <f t="shared" si="25"/>
        <v>284</v>
      </c>
      <c r="F293" s="8">
        <v>13.65</v>
      </c>
      <c r="G293" s="9">
        <f t="shared" si="28"/>
        <v>1.155116738</v>
      </c>
      <c r="H293" s="9"/>
      <c r="I293" s="9"/>
      <c r="J293" s="9"/>
      <c r="K293" s="10">
        <f t="shared" si="29"/>
        <v>155.116738</v>
      </c>
      <c r="L293" s="1">
        <f t="shared" si="26"/>
        <v>0</v>
      </c>
      <c r="M293" s="1">
        <f>IF(B293="Aniversário",VLOOKUP(A293,[1]Fluxo!C:F,4,FALSE)*C293,0)</f>
        <v>0</v>
      </c>
      <c r="N293" s="2">
        <f t="shared" si="27"/>
        <v>1155.1167379999999</v>
      </c>
    </row>
    <row r="294" spans="1:14" x14ac:dyDescent="0.35">
      <c r="A294" s="6">
        <v>45350</v>
      </c>
      <c r="B294" s="1" t="str">
        <f>IFERROR(VLOOKUP(A294,[1]Fluxo!C:G,5,FALSE),"")</f>
        <v/>
      </c>
      <c r="C294" s="7">
        <f t="shared" si="24"/>
        <v>1000</v>
      </c>
      <c r="D294" s="1">
        <v>252</v>
      </c>
      <c r="E294" s="1">
        <f t="shared" si="25"/>
        <v>285</v>
      </c>
      <c r="F294" s="8">
        <v>13.65</v>
      </c>
      <c r="G294" s="9">
        <f t="shared" si="28"/>
        <v>1.1557033990000001</v>
      </c>
      <c r="H294" s="9"/>
      <c r="I294" s="9"/>
      <c r="J294" s="9"/>
      <c r="K294" s="10">
        <f t="shared" si="29"/>
        <v>155.70339899999999</v>
      </c>
      <c r="L294" s="1">
        <f t="shared" si="26"/>
        <v>0</v>
      </c>
      <c r="M294" s="1">
        <f>IF(B294="Aniversário",VLOOKUP(A294,[1]Fluxo!C:F,4,FALSE)*C294,0)</f>
        <v>0</v>
      </c>
      <c r="N294" s="2">
        <f t="shared" si="27"/>
        <v>1155.703399</v>
      </c>
    </row>
    <row r="295" spans="1:14" x14ac:dyDescent="0.35">
      <c r="A295" s="6">
        <v>45351</v>
      </c>
      <c r="B295" s="1">
        <f>IFERROR(VLOOKUP(A295,[1]Fluxo!C:G,5,FALSE),"")</f>
        <v>0</v>
      </c>
      <c r="C295" s="7">
        <f t="shared" si="24"/>
        <v>1000</v>
      </c>
      <c r="D295" s="1">
        <v>252</v>
      </c>
      <c r="E295" s="1">
        <f t="shared" si="25"/>
        <v>286</v>
      </c>
      <c r="F295" s="8">
        <v>13.65</v>
      </c>
      <c r="G295" s="9">
        <f t="shared" si="28"/>
        <v>1.1562903579999999</v>
      </c>
      <c r="H295" s="9"/>
      <c r="I295" s="9"/>
      <c r="J295" s="9"/>
      <c r="K295" s="10">
        <f t="shared" si="29"/>
        <v>156.290358</v>
      </c>
      <c r="L295" s="1">
        <f t="shared" si="26"/>
        <v>0</v>
      </c>
      <c r="M295" s="1">
        <f>IF(B295="Aniversário",VLOOKUP(A295,[1]Fluxo!C:F,4,FALSE)*C295,0)</f>
        <v>0</v>
      </c>
      <c r="N295" s="2">
        <f t="shared" si="27"/>
        <v>1156.290358</v>
      </c>
    </row>
    <row r="296" spans="1:14" x14ac:dyDescent="0.35">
      <c r="A296" s="6">
        <v>45352</v>
      </c>
      <c r="B296" s="1" t="str">
        <f>IFERROR(VLOOKUP(A296,[1]Fluxo!C:G,5,FALSE),"")</f>
        <v/>
      </c>
      <c r="C296" s="7">
        <f t="shared" si="24"/>
        <v>1000</v>
      </c>
      <c r="D296" s="1">
        <v>252</v>
      </c>
      <c r="E296" s="1">
        <f t="shared" si="25"/>
        <v>287</v>
      </c>
      <c r="F296" s="8">
        <v>13.65</v>
      </c>
      <c r="G296" s="9">
        <f t="shared" si="28"/>
        <v>1.156877615</v>
      </c>
      <c r="H296" s="9"/>
      <c r="I296" s="9"/>
      <c r="J296" s="9"/>
      <c r="K296" s="10">
        <f t="shared" si="29"/>
        <v>156.87761499999999</v>
      </c>
      <c r="L296" s="1">
        <f t="shared" si="26"/>
        <v>0</v>
      </c>
      <c r="M296" s="1">
        <f>IF(B296="Aniversário",VLOOKUP(A296,[1]Fluxo!C:F,4,FALSE)*C296,0)</f>
        <v>0</v>
      </c>
      <c r="N296" s="2">
        <f t="shared" si="27"/>
        <v>1156.8776149999999</v>
      </c>
    </row>
    <row r="297" spans="1:14" x14ac:dyDescent="0.35">
      <c r="A297" s="6">
        <v>45355</v>
      </c>
      <c r="B297" s="1" t="str">
        <f>IFERROR(VLOOKUP(A297,[1]Fluxo!C:G,5,FALSE),"")</f>
        <v/>
      </c>
      <c r="C297" s="7">
        <f t="shared" si="24"/>
        <v>1000</v>
      </c>
      <c r="D297" s="1">
        <v>252</v>
      </c>
      <c r="E297" s="1">
        <f t="shared" si="25"/>
        <v>288</v>
      </c>
      <c r="F297" s="8">
        <v>13.65</v>
      </c>
      <c r="G297" s="9">
        <f t="shared" si="28"/>
        <v>1.1574651709999999</v>
      </c>
      <c r="H297" s="9"/>
      <c r="I297" s="9"/>
      <c r="J297" s="9"/>
      <c r="K297" s="10">
        <f t="shared" si="29"/>
        <v>157.465171</v>
      </c>
      <c r="L297" s="1">
        <f t="shared" si="26"/>
        <v>0</v>
      </c>
      <c r="M297" s="1">
        <f>IF(B297="Aniversário",VLOOKUP(A297,[1]Fluxo!C:F,4,FALSE)*C297,0)</f>
        <v>0</v>
      </c>
      <c r="N297" s="2">
        <f t="shared" si="27"/>
        <v>1157.4651710000001</v>
      </c>
    </row>
    <row r="298" spans="1:14" x14ac:dyDescent="0.35">
      <c r="A298" s="6">
        <v>45356</v>
      </c>
      <c r="B298" s="1" t="str">
        <f>IFERROR(VLOOKUP(A298,[1]Fluxo!C:G,5,FALSE),"")</f>
        <v/>
      </c>
      <c r="C298" s="7">
        <f t="shared" si="24"/>
        <v>1000</v>
      </c>
      <c r="D298" s="1">
        <v>252</v>
      </c>
      <c r="E298" s="1">
        <f t="shared" si="25"/>
        <v>289</v>
      </c>
      <c r="F298" s="8">
        <v>13.65</v>
      </c>
      <c r="G298" s="9">
        <f t="shared" si="28"/>
        <v>1.158053024</v>
      </c>
      <c r="H298" s="9"/>
      <c r="I298" s="9"/>
      <c r="J298" s="9"/>
      <c r="K298" s="10">
        <f t="shared" si="29"/>
        <v>158.05302399999999</v>
      </c>
      <c r="L298" s="1">
        <f t="shared" si="26"/>
        <v>0</v>
      </c>
      <c r="M298" s="1">
        <f>IF(B298="Aniversário",VLOOKUP(A298,[1]Fluxo!C:F,4,FALSE)*C298,0)</f>
        <v>0</v>
      </c>
      <c r="N298" s="2">
        <f t="shared" si="27"/>
        <v>1158.0530240000001</v>
      </c>
    </row>
    <row r="299" spans="1:14" x14ac:dyDescent="0.35">
      <c r="A299" s="6">
        <v>45357</v>
      </c>
      <c r="B299" s="1" t="str">
        <f>IFERROR(VLOOKUP(A299,[1]Fluxo!C:G,5,FALSE),"")</f>
        <v/>
      </c>
      <c r="C299" s="7">
        <f t="shared" si="24"/>
        <v>1000</v>
      </c>
      <c r="D299" s="1">
        <v>252</v>
      </c>
      <c r="E299" s="1">
        <f t="shared" si="25"/>
        <v>290</v>
      </c>
      <c r="F299" s="8">
        <v>13.65</v>
      </c>
      <c r="G299" s="9">
        <f t="shared" si="28"/>
        <v>1.158641177</v>
      </c>
      <c r="H299" s="9"/>
      <c r="I299" s="9"/>
      <c r="J299" s="9"/>
      <c r="K299" s="10">
        <f t="shared" si="29"/>
        <v>158.641177</v>
      </c>
      <c r="L299" s="1">
        <f t="shared" si="26"/>
        <v>0</v>
      </c>
      <c r="M299" s="1">
        <f>IF(B299="Aniversário",VLOOKUP(A299,[1]Fluxo!C:F,4,FALSE)*C299,0)</f>
        <v>0</v>
      </c>
      <c r="N299" s="2">
        <f t="shared" si="27"/>
        <v>1158.641177</v>
      </c>
    </row>
    <row r="300" spans="1:14" x14ac:dyDescent="0.35">
      <c r="A300" s="6">
        <v>45358</v>
      </c>
      <c r="B300" s="1" t="str">
        <f>IFERROR(VLOOKUP(A300,[1]Fluxo!C:G,5,FALSE),"")</f>
        <v/>
      </c>
      <c r="C300" s="7">
        <f t="shared" si="24"/>
        <v>1000</v>
      </c>
      <c r="D300" s="1">
        <v>252</v>
      </c>
      <c r="E300" s="1">
        <f t="shared" si="25"/>
        <v>291</v>
      </c>
      <c r="F300" s="8">
        <v>13.65</v>
      </c>
      <c r="G300" s="9">
        <f t="shared" si="28"/>
        <v>1.1592296280000001</v>
      </c>
      <c r="H300" s="9"/>
      <c r="I300" s="9"/>
      <c r="J300" s="9"/>
      <c r="K300" s="10">
        <f t="shared" si="29"/>
        <v>159.22962799999999</v>
      </c>
      <c r="L300" s="1">
        <f t="shared" si="26"/>
        <v>0</v>
      </c>
      <c r="M300" s="1">
        <f>IF(B300="Aniversário",VLOOKUP(A300,[1]Fluxo!C:F,4,FALSE)*C300,0)</f>
        <v>0</v>
      </c>
      <c r="N300" s="2">
        <f t="shared" si="27"/>
        <v>1159.229628</v>
      </c>
    </row>
    <row r="301" spans="1:14" x14ac:dyDescent="0.35">
      <c r="A301" s="6">
        <v>45359</v>
      </c>
      <c r="B301" s="1" t="str">
        <f>IFERROR(VLOOKUP(A301,[1]Fluxo!C:G,5,FALSE),"")</f>
        <v/>
      </c>
      <c r="C301" s="7">
        <f t="shared" si="24"/>
        <v>1000</v>
      </c>
      <c r="D301" s="1">
        <v>252</v>
      </c>
      <c r="E301" s="1">
        <f t="shared" si="25"/>
        <v>292</v>
      </c>
      <c r="F301" s="8">
        <v>13.65</v>
      </c>
      <c r="G301" s="9">
        <f t="shared" si="28"/>
        <v>1.159818378</v>
      </c>
      <c r="H301" s="9"/>
      <c r="I301" s="9"/>
      <c r="J301" s="9"/>
      <c r="K301" s="10">
        <f t="shared" si="29"/>
        <v>159.818378</v>
      </c>
      <c r="L301" s="1">
        <f t="shared" si="26"/>
        <v>0</v>
      </c>
      <c r="M301" s="1">
        <f>IF(B301="Aniversário",VLOOKUP(A301,[1]Fluxo!C:F,4,FALSE)*C301,0)</f>
        <v>0</v>
      </c>
      <c r="N301" s="2">
        <f t="shared" si="27"/>
        <v>1159.8183779999999</v>
      </c>
    </row>
    <row r="302" spans="1:14" x14ac:dyDescent="0.35">
      <c r="A302" s="6">
        <v>45362</v>
      </c>
      <c r="B302" s="1" t="str">
        <f>IFERROR(VLOOKUP(A302,[1]Fluxo!C:G,5,FALSE),"")</f>
        <v/>
      </c>
      <c r="C302" s="7">
        <f t="shared" si="24"/>
        <v>1000</v>
      </c>
      <c r="D302" s="1">
        <v>252</v>
      </c>
      <c r="E302" s="1">
        <f t="shared" si="25"/>
        <v>293</v>
      </c>
      <c r="F302" s="8">
        <v>13.65</v>
      </c>
      <c r="G302" s="9">
        <f t="shared" si="28"/>
        <v>1.160407427</v>
      </c>
      <c r="H302" s="9"/>
      <c r="I302" s="9"/>
      <c r="J302" s="9"/>
      <c r="K302" s="10">
        <f t="shared" si="29"/>
        <v>160.40742700000001</v>
      </c>
      <c r="L302" s="1">
        <f t="shared" si="26"/>
        <v>0</v>
      </c>
      <c r="M302" s="1">
        <f>IF(B302="Aniversário",VLOOKUP(A302,[1]Fluxo!C:F,4,FALSE)*C302,0)</f>
        <v>0</v>
      </c>
      <c r="N302" s="2">
        <f t="shared" si="27"/>
        <v>1160.4074270000001</v>
      </c>
    </row>
    <row r="303" spans="1:14" x14ac:dyDescent="0.35">
      <c r="A303" s="6">
        <v>45363</v>
      </c>
      <c r="B303" s="1" t="str">
        <f>IFERROR(VLOOKUP(A303,[1]Fluxo!C:G,5,FALSE),"")</f>
        <v/>
      </c>
      <c r="C303" s="7">
        <f t="shared" si="24"/>
        <v>1000</v>
      </c>
      <c r="D303" s="1">
        <v>252</v>
      </c>
      <c r="E303" s="1">
        <f t="shared" si="25"/>
        <v>294</v>
      </c>
      <c r="F303" s="8">
        <v>13.65</v>
      </c>
      <c r="G303" s="9">
        <f t="shared" si="28"/>
        <v>1.1609967750000001</v>
      </c>
      <c r="H303" s="9"/>
      <c r="I303" s="9"/>
      <c r="J303" s="9"/>
      <c r="K303" s="10">
        <f t="shared" si="29"/>
        <v>160.99677500000001</v>
      </c>
      <c r="L303" s="1">
        <f t="shared" si="26"/>
        <v>0</v>
      </c>
      <c r="M303" s="1">
        <f>IF(B303="Aniversário",VLOOKUP(A303,[1]Fluxo!C:F,4,FALSE)*C303,0)</f>
        <v>0</v>
      </c>
      <c r="N303" s="2">
        <f t="shared" si="27"/>
        <v>1160.9967750000001</v>
      </c>
    </row>
    <row r="304" spans="1:14" x14ac:dyDescent="0.35">
      <c r="A304" s="6">
        <v>45364</v>
      </c>
      <c r="B304" s="1" t="str">
        <f>IFERROR(VLOOKUP(A304,[1]Fluxo!C:G,5,FALSE),"")</f>
        <v/>
      </c>
      <c r="C304" s="7">
        <f t="shared" si="24"/>
        <v>1000</v>
      </c>
      <c r="D304" s="1">
        <v>252</v>
      </c>
      <c r="E304" s="1">
        <f t="shared" si="25"/>
        <v>295</v>
      </c>
      <c r="F304" s="8">
        <v>13.65</v>
      </c>
      <c r="G304" s="9">
        <f t="shared" si="28"/>
        <v>1.1615864229999999</v>
      </c>
      <c r="H304" s="9"/>
      <c r="I304" s="9"/>
      <c r="J304" s="9"/>
      <c r="K304" s="10">
        <f t="shared" si="29"/>
        <v>161.586423</v>
      </c>
      <c r="L304" s="1">
        <f t="shared" si="26"/>
        <v>0</v>
      </c>
      <c r="M304" s="1">
        <f>IF(B304="Aniversário",VLOOKUP(A304,[1]Fluxo!C:F,4,FALSE)*C304,0)</f>
        <v>0</v>
      </c>
      <c r="N304" s="2">
        <f t="shared" si="27"/>
        <v>1161.586423</v>
      </c>
    </row>
    <row r="305" spans="1:14" x14ac:dyDescent="0.35">
      <c r="A305" s="6">
        <v>45365</v>
      </c>
      <c r="B305" s="1" t="str">
        <f>IFERROR(VLOOKUP(A305,[1]Fluxo!C:G,5,FALSE),"")</f>
        <v/>
      </c>
      <c r="C305" s="7">
        <f t="shared" si="24"/>
        <v>1000</v>
      </c>
      <c r="D305" s="1">
        <v>252</v>
      </c>
      <c r="E305" s="1">
        <f t="shared" si="25"/>
        <v>296</v>
      </c>
      <c r="F305" s="8">
        <v>13.65</v>
      </c>
      <c r="G305" s="9">
        <f t="shared" si="28"/>
        <v>1.1621763700000001</v>
      </c>
      <c r="H305" s="9"/>
      <c r="I305" s="9"/>
      <c r="J305" s="9"/>
      <c r="K305" s="10">
        <f t="shared" si="29"/>
        <v>162.17636999999999</v>
      </c>
      <c r="L305" s="1">
        <f t="shared" si="26"/>
        <v>0</v>
      </c>
      <c r="M305" s="1">
        <f>IF(B305="Aniversário",VLOOKUP(A305,[1]Fluxo!C:F,4,FALSE)*C305,0)</f>
        <v>0</v>
      </c>
      <c r="N305" s="2">
        <f t="shared" si="27"/>
        <v>1162.1763699999999</v>
      </c>
    </row>
    <row r="306" spans="1:14" x14ac:dyDescent="0.35">
      <c r="A306" s="6">
        <v>45366</v>
      </c>
      <c r="B306" s="1" t="str">
        <f>IFERROR(VLOOKUP(A306,[1]Fluxo!C:G,5,FALSE),"")</f>
        <v/>
      </c>
      <c r="C306" s="7">
        <f t="shared" si="24"/>
        <v>1000</v>
      </c>
      <c r="D306" s="1">
        <v>252</v>
      </c>
      <c r="E306" s="1">
        <f t="shared" si="25"/>
        <v>297</v>
      </c>
      <c r="F306" s="8">
        <v>13.65</v>
      </c>
      <c r="G306" s="9">
        <f t="shared" si="28"/>
        <v>1.1627666160000001</v>
      </c>
      <c r="H306" s="9"/>
      <c r="I306" s="9"/>
      <c r="J306" s="9"/>
      <c r="K306" s="10">
        <f t="shared" si="29"/>
        <v>162.766616</v>
      </c>
      <c r="L306" s="1">
        <f t="shared" si="26"/>
        <v>0</v>
      </c>
      <c r="M306" s="1">
        <f>IF(B306="Aniversário",VLOOKUP(A306,[1]Fluxo!C:F,4,FALSE)*C306,0)</f>
        <v>0</v>
      </c>
      <c r="N306" s="2">
        <f t="shared" si="27"/>
        <v>1162.7666159999999</v>
      </c>
    </row>
    <row r="307" spans="1:14" x14ac:dyDescent="0.35">
      <c r="A307" s="6">
        <v>45369</v>
      </c>
      <c r="B307" s="1" t="str">
        <f>IFERROR(VLOOKUP(A307,[1]Fluxo!C:G,5,FALSE),"")</f>
        <v/>
      </c>
      <c r="C307" s="7">
        <f t="shared" si="24"/>
        <v>1000</v>
      </c>
      <c r="D307" s="1">
        <v>252</v>
      </c>
      <c r="E307" s="1">
        <f t="shared" si="25"/>
        <v>298</v>
      </c>
      <c r="F307" s="8">
        <v>13.65</v>
      </c>
      <c r="G307" s="9">
        <f t="shared" si="28"/>
        <v>1.1633571620000001</v>
      </c>
      <c r="H307" s="9"/>
      <c r="I307" s="9"/>
      <c r="J307" s="9"/>
      <c r="K307" s="10">
        <f t="shared" si="29"/>
        <v>163.35716199999999</v>
      </c>
      <c r="L307" s="1">
        <f t="shared" si="26"/>
        <v>0</v>
      </c>
      <c r="M307" s="1">
        <f>IF(B307="Aniversário",VLOOKUP(A307,[1]Fluxo!C:F,4,FALSE)*C307,0)</f>
        <v>0</v>
      </c>
      <c r="N307" s="2">
        <f t="shared" si="27"/>
        <v>1163.357162</v>
      </c>
    </row>
    <row r="308" spans="1:14" x14ac:dyDescent="0.35">
      <c r="A308" s="6">
        <v>45370</v>
      </c>
      <c r="B308" s="1" t="str">
        <f>IFERROR(VLOOKUP(A308,[1]Fluxo!C:G,5,FALSE),"")</f>
        <v/>
      </c>
      <c r="C308" s="7">
        <f t="shared" si="24"/>
        <v>1000</v>
      </c>
      <c r="D308" s="1">
        <v>252</v>
      </c>
      <c r="E308" s="1">
        <f t="shared" si="25"/>
        <v>299</v>
      </c>
      <c r="F308" s="8">
        <v>13.65</v>
      </c>
      <c r="G308" s="9">
        <f t="shared" si="28"/>
        <v>1.1639480090000001</v>
      </c>
      <c r="H308" s="9"/>
      <c r="I308" s="9"/>
      <c r="J308" s="9"/>
      <c r="K308" s="10">
        <f t="shared" si="29"/>
        <v>163.94800900000001</v>
      </c>
      <c r="L308" s="1">
        <f t="shared" si="26"/>
        <v>0</v>
      </c>
      <c r="M308" s="1">
        <f>IF(B308="Aniversário",VLOOKUP(A308,[1]Fluxo!C:F,4,FALSE)*C308,0)</f>
        <v>0</v>
      </c>
      <c r="N308" s="2">
        <f t="shared" si="27"/>
        <v>1163.948009</v>
      </c>
    </row>
    <row r="309" spans="1:14" x14ac:dyDescent="0.35">
      <c r="A309" s="6">
        <v>45371</v>
      </c>
      <c r="B309" s="1" t="str">
        <f>IFERROR(VLOOKUP(A309,[1]Fluxo!C:G,5,FALSE),"")</f>
        <v/>
      </c>
      <c r="C309" s="7">
        <f t="shared" si="24"/>
        <v>1000</v>
      </c>
      <c r="D309" s="1">
        <v>252</v>
      </c>
      <c r="E309" s="1">
        <f t="shared" si="25"/>
        <v>300</v>
      </c>
      <c r="F309" s="8">
        <v>13.65</v>
      </c>
      <c r="G309" s="9">
        <f t="shared" si="28"/>
        <v>1.1645391549999999</v>
      </c>
      <c r="H309" s="9"/>
      <c r="I309" s="9"/>
      <c r="J309" s="9"/>
      <c r="K309" s="10">
        <f t="shared" si="29"/>
        <v>164.53915499999999</v>
      </c>
      <c r="L309" s="1">
        <f t="shared" si="26"/>
        <v>0</v>
      </c>
      <c r="M309" s="1">
        <f>IF(B309="Aniversário",VLOOKUP(A309,[1]Fluxo!C:F,4,FALSE)*C309,0)</f>
        <v>0</v>
      </c>
      <c r="N309" s="2">
        <f t="shared" si="27"/>
        <v>1164.5391549999999</v>
      </c>
    </row>
    <row r="310" spans="1:14" x14ac:dyDescent="0.35">
      <c r="A310" s="6">
        <v>45372</v>
      </c>
      <c r="B310" s="1" t="str">
        <f>IFERROR(VLOOKUP(A310,[1]Fluxo!C:G,5,FALSE),"")</f>
        <v/>
      </c>
      <c r="C310" s="7">
        <f t="shared" si="24"/>
        <v>1000</v>
      </c>
      <c r="D310" s="1">
        <v>252</v>
      </c>
      <c r="E310" s="1">
        <f t="shared" si="25"/>
        <v>301</v>
      </c>
      <c r="F310" s="8">
        <v>13.65</v>
      </c>
      <c r="G310" s="9">
        <f t="shared" si="28"/>
        <v>1.1651306020000001</v>
      </c>
      <c r="H310" s="9"/>
      <c r="I310" s="9"/>
      <c r="J310" s="9"/>
      <c r="K310" s="10">
        <f t="shared" si="29"/>
        <v>165.13060200000001</v>
      </c>
      <c r="L310" s="1">
        <f t="shared" si="26"/>
        <v>0</v>
      </c>
      <c r="M310" s="1">
        <f>IF(B310="Aniversário",VLOOKUP(A310,[1]Fluxo!C:F,4,FALSE)*C310,0)</f>
        <v>0</v>
      </c>
      <c r="N310" s="2">
        <f t="shared" si="27"/>
        <v>1165.130602</v>
      </c>
    </row>
    <row r="311" spans="1:14" x14ac:dyDescent="0.35">
      <c r="A311" s="6">
        <v>45373</v>
      </c>
      <c r="B311" s="1" t="str">
        <f>IFERROR(VLOOKUP(A311,[1]Fluxo!C:G,5,FALSE),"")</f>
        <v/>
      </c>
      <c r="C311" s="7">
        <f t="shared" si="24"/>
        <v>1000</v>
      </c>
      <c r="D311" s="1">
        <v>252</v>
      </c>
      <c r="E311" s="1">
        <f t="shared" si="25"/>
        <v>302</v>
      </c>
      <c r="F311" s="8">
        <v>13.65</v>
      </c>
      <c r="G311" s="9">
        <f t="shared" si="28"/>
        <v>1.1657223489999999</v>
      </c>
      <c r="H311" s="9"/>
      <c r="I311" s="9"/>
      <c r="J311" s="9"/>
      <c r="K311" s="10">
        <f t="shared" si="29"/>
        <v>165.72234900000001</v>
      </c>
      <c r="L311" s="1">
        <f t="shared" si="26"/>
        <v>0</v>
      </c>
      <c r="M311" s="1">
        <f>IF(B311="Aniversário",VLOOKUP(A311,[1]Fluxo!C:F,4,FALSE)*C311,0)</f>
        <v>0</v>
      </c>
      <c r="N311" s="2">
        <f t="shared" si="27"/>
        <v>1165.7223490000001</v>
      </c>
    </row>
    <row r="312" spans="1:14" x14ac:dyDescent="0.35">
      <c r="A312" s="6">
        <v>45376</v>
      </c>
      <c r="B312" s="1" t="str">
        <f>IFERROR(VLOOKUP(A312,[1]Fluxo!C:G,5,FALSE),"")</f>
        <v/>
      </c>
      <c r="C312" s="7">
        <f t="shared" si="24"/>
        <v>1000</v>
      </c>
      <c r="D312" s="1">
        <v>252</v>
      </c>
      <c r="E312" s="1">
        <f t="shared" si="25"/>
        <v>303</v>
      </c>
      <c r="F312" s="8">
        <v>13.65</v>
      </c>
      <c r="G312" s="9">
        <f t="shared" si="28"/>
        <v>1.166314396</v>
      </c>
      <c r="H312" s="9"/>
      <c r="I312" s="9"/>
      <c r="J312" s="9"/>
      <c r="K312" s="10">
        <f t="shared" si="29"/>
        <v>166.31439599999999</v>
      </c>
      <c r="L312" s="1">
        <f t="shared" si="26"/>
        <v>0</v>
      </c>
      <c r="M312" s="1">
        <f>IF(B312="Aniversário",VLOOKUP(A312,[1]Fluxo!C:F,4,FALSE)*C312,0)</f>
        <v>0</v>
      </c>
      <c r="N312" s="2">
        <f t="shared" si="27"/>
        <v>1166.314396</v>
      </c>
    </row>
    <row r="313" spans="1:14" x14ac:dyDescent="0.35">
      <c r="A313" s="6">
        <v>45377</v>
      </c>
      <c r="B313" s="1" t="str">
        <f>IFERROR(VLOOKUP(A313,[1]Fluxo!C:G,5,FALSE),"")</f>
        <v/>
      </c>
      <c r="C313" s="7">
        <f t="shared" si="24"/>
        <v>1000</v>
      </c>
      <c r="D313" s="1">
        <v>252</v>
      </c>
      <c r="E313" s="1">
        <f t="shared" si="25"/>
        <v>304</v>
      </c>
      <c r="F313" s="8">
        <v>13.65</v>
      </c>
      <c r="G313" s="9">
        <f t="shared" si="28"/>
        <v>1.1669067440000001</v>
      </c>
      <c r="H313" s="9"/>
      <c r="I313" s="9"/>
      <c r="J313" s="9"/>
      <c r="K313" s="10">
        <f t="shared" si="29"/>
        <v>166.906744</v>
      </c>
      <c r="L313" s="1">
        <f t="shared" si="26"/>
        <v>0</v>
      </c>
      <c r="M313" s="1">
        <f>IF(B313="Aniversário",VLOOKUP(A313,[1]Fluxo!C:F,4,FALSE)*C313,0)</f>
        <v>0</v>
      </c>
      <c r="N313" s="2">
        <f t="shared" si="27"/>
        <v>1166.9067439999999</v>
      </c>
    </row>
    <row r="314" spans="1:14" x14ac:dyDescent="0.35">
      <c r="A314" s="6">
        <v>45378</v>
      </c>
      <c r="B314" s="1" t="str">
        <f>IFERROR(VLOOKUP(A314,[1]Fluxo!C:G,5,FALSE),"")</f>
        <v/>
      </c>
      <c r="C314" s="7">
        <f t="shared" si="24"/>
        <v>1000</v>
      </c>
      <c r="D314" s="1">
        <v>252</v>
      </c>
      <c r="E314" s="1">
        <f t="shared" si="25"/>
        <v>305</v>
      </c>
      <c r="F314" s="8">
        <v>13.65</v>
      </c>
      <c r="G314" s="9">
        <f t="shared" si="28"/>
        <v>1.1674993929999999</v>
      </c>
      <c r="H314" s="9"/>
      <c r="I314" s="9"/>
      <c r="J314" s="9"/>
      <c r="K314" s="10">
        <f t="shared" si="29"/>
        <v>167.499393</v>
      </c>
      <c r="L314" s="1">
        <f t="shared" si="26"/>
        <v>0</v>
      </c>
      <c r="M314" s="1">
        <f>IF(B314="Aniversário",VLOOKUP(A314,[1]Fluxo!C:F,4,FALSE)*C314,0)</f>
        <v>0</v>
      </c>
      <c r="N314" s="2">
        <f t="shared" si="27"/>
        <v>1167.4993930000001</v>
      </c>
    </row>
    <row r="315" spans="1:14" x14ac:dyDescent="0.35">
      <c r="A315" s="6">
        <v>45379</v>
      </c>
      <c r="B315" s="1" t="str">
        <f>IFERROR(VLOOKUP(A315,[1]Fluxo!C:G,5,FALSE),"")</f>
        <v/>
      </c>
      <c r="C315" s="7">
        <f t="shared" si="24"/>
        <v>1000</v>
      </c>
      <c r="D315" s="1">
        <v>252</v>
      </c>
      <c r="E315" s="1">
        <f t="shared" si="25"/>
        <v>306</v>
      </c>
      <c r="F315" s="8">
        <v>13.65</v>
      </c>
      <c r="G315" s="9">
        <f t="shared" si="28"/>
        <v>1.1680923430000001</v>
      </c>
      <c r="H315" s="9"/>
      <c r="I315" s="9"/>
      <c r="J315" s="9"/>
      <c r="K315" s="10">
        <f t="shared" si="29"/>
        <v>168.092343</v>
      </c>
      <c r="L315" s="1">
        <f t="shared" si="26"/>
        <v>0</v>
      </c>
      <c r="M315" s="1">
        <f>IF(B315="Aniversário",VLOOKUP(A315,[1]Fluxo!C:F,4,FALSE)*C315,0)</f>
        <v>0</v>
      </c>
      <c r="N315" s="2">
        <f t="shared" si="27"/>
        <v>1168.092343</v>
      </c>
    </row>
    <row r="316" spans="1:14" x14ac:dyDescent="0.35">
      <c r="A316" s="6">
        <v>45383</v>
      </c>
      <c r="B316" s="1" t="str">
        <f>IFERROR(VLOOKUP(A316,[1]Fluxo!C:G,5,FALSE),"")</f>
        <v/>
      </c>
      <c r="C316" s="7">
        <f t="shared" si="24"/>
        <v>1000</v>
      </c>
      <c r="D316" s="1">
        <v>252</v>
      </c>
      <c r="E316" s="1">
        <f t="shared" si="25"/>
        <v>307</v>
      </c>
      <c r="F316" s="8">
        <v>13.65</v>
      </c>
      <c r="G316" s="9">
        <f t="shared" si="28"/>
        <v>1.1686855949999999</v>
      </c>
      <c r="H316" s="9"/>
      <c r="I316" s="9"/>
      <c r="J316" s="9"/>
      <c r="K316" s="10">
        <f t="shared" si="29"/>
        <v>168.68559500000001</v>
      </c>
      <c r="L316" s="1">
        <f t="shared" si="26"/>
        <v>0</v>
      </c>
      <c r="M316" s="1">
        <f>IF(B316="Aniversário",VLOOKUP(A316,[1]Fluxo!C:F,4,FALSE)*C316,0)</f>
        <v>0</v>
      </c>
      <c r="N316" s="2">
        <f t="shared" si="27"/>
        <v>1168.6855949999999</v>
      </c>
    </row>
    <row r="317" spans="1:14" x14ac:dyDescent="0.35">
      <c r="A317" s="6">
        <v>45384</v>
      </c>
      <c r="B317" s="1" t="str">
        <f>IFERROR(VLOOKUP(A317,[1]Fluxo!C:G,5,FALSE),"")</f>
        <v/>
      </c>
      <c r="C317" s="7">
        <f t="shared" si="24"/>
        <v>1000</v>
      </c>
      <c r="D317" s="1">
        <v>252</v>
      </c>
      <c r="E317" s="1">
        <f t="shared" si="25"/>
        <v>308</v>
      </c>
      <c r="F317" s="8">
        <v>13.65</v>
      </c>
      <c r="G317" s="9">
        <f t="shared" si="28"/>
        <v>1.1692791469999999</v>
      </c>
      <c r="H317" s="9"/>
      <c r="I317" s="9"/>
      <c r="J317" s="9"/>
      <c r="K317" s="10">
        <f t="shared" si="29"/>
        <v>169.27914699999999</v>
      </c>
      <c r="L317" s="1">
        <f t="shared" si="26"/>
        <v>0</v>
      </c>
      <c r="M317" s="1">
        <f>IF(B317="Aniversário",VLOOKUP(A317,[1]Fluxo!C:F,4,FALSE)*C317,0)</f>
        <v>0</v>
      </c>
      <c r="N317" s="2">
        <f t="shared" si="27"/>
        <v>1169.279147</v>
      </c>
    </row>
    <row r="318" spans="1:14" x14ac:dyDescent="0.35">
      <c r="A318" s="6">
        <v>45385</v>
      </c>
      <c r="B318" s="1" t="str">
        <f>IFERROR(VLOOKUP(A318,[1]Fluxo!C:G,5,FALSE),"")</f>
        <v/>
      </c>
      <c r="C318" s="7">
        <f t="shared" si="24"/>
        <v>1000</v>
      </c>
      <c r="D318" s="1">
        <v>252</v>
      </c>
      <c r="E318" s="1">
        <f t="shared" si="25"/>
        <v>309</v>
      </c>
      <c r="F318" s="8">
        <v>13.65</v>
      </c>
      <c r="G318" s="9">
        <f t="shared" si="28"/>
        <v>1.169873001</v>
      </c>
      <c r="H318" s="9"/>
      <c r="I318" s="9"/>
      <c r="J318" s="9"/>
      <c r="K318" s="10">
        <f t="shared" si="29"/>
        <v>169.87300099999999</v>
      </c>
      <c r="L318" s="1">
        <f t="shared" si="26"/>
        <v>0</v>
      </c>
      <c r="M318" s="1">
        <f>IF(B318="Aniversário",VLOOKUP(A318,[1]Fluxo!C:F,4,FALSE)*C318,0)</f>
        <v>0</v>
      </c>
      <c r="N318" s="2">
        <f t="shared" si="27"/>
        <v>1169.8730009999999</v>
      </c>
    </row>
    <row r="319" spans="1:14" x14ac:dyDescent="0.35">
      <c r="A319" s="6">
        <v>45386</v>
      </c>
      <c r="B319" s="1" t="str">
        <f>IFERROR(VLOOKUP(A319,[1]Fluxo!C:G,5,FALSE),"")</f>
        <v/>
      </c>
      <c r="C319" s="7">
        <f t="shared" si="24"/>
        <v>1000</v>
      </c>
      <c r="D319" s="1">
        <v>252</v>
      </c>
      <c r="E319" s="1">
        <f t="shared" si="25"/>
        <v>310</v>
      </c>
      <c r="F319" s="8">
        <v>13.65</v>
      </c>
      <c r="G319" s="9">
        <f t="shared" si="28"/>
        <v>1.170467156</v>
      </c>
      <c r="H319" s="9"/>
      <c r="I319" s="9"/>
      <c r="J319" s="9"/>
      <c r="K319" s="10">
        <f t="shared" si="29"/>
        <v>170.46715599999999</v>
      </c>
      <c r="L319" s="1">
        <f t="shared" si="26"/>
        <v>0</v>
      </c>
      <c r="M319" s="1">
        <f>IF(B319="Aniversário",VLOOKUP(A319,[1]Fluxo!C:F,4,FALSE)*C319,0)</f>
        <v>0</v>
      </c>
      <c r="N319" s="2">
        <f t="shared" si="27"/>
        <v>1170.4671559999999</v>
      </c>
    </row>
    <row r="320" spans="1:14" x14ac:dyDescent="0.35">
      <c r="A320" s="6">
        <v>45387</v>
      </c>
      <c r="B320" s="1" t="str">
        <f>IFERROR(VLOOKUP(A320,[1]Fluxo!C:G,5,FALSE),"")</f>
        <v/>
      </c>
      <c r="C320" s="7">
        <f t="shared" si="24"/>
        <v>1000</v>
      </c>
      <c r="D320" s="1">
        <v>252</v>
      </c>
      <c r="E320" s="1">
        <f t="shared" si="25"/>
        <v>311</v>
      </c>
      <c r="F320" s="8">
        <v>13.65</v>
      </c>
      <c r="G320" s="9">
        <f t="shared" si="28"/>
        <v>1.1710616140000001</v>
      </c>
      <c r="H320" s="9"/>
      <c r="I320" s="9"/>
      <c r="J320" s="9"/>
      <c r="K320" s="10">
        <f t="shared" si="29"/>
        <v>171.06161399999999</v>
      </c>
      <c r="L320" s="1">
        <f t="shared" si="26"/>
        <v>0</v>
      </c>
      <c r="M320" s="1">
        <f>IF(B320="Aniversário",VLOOKUP(A320,[1]Fluxo!C:F,4,FALSE)*C320,0)</f>
        <v>0</v>
      </c>
      <c r="N320" s="2">
        <f t="shared" si="27"/>
        <v>1171.061614</v>
      </c>
    </row>
    <row r="321" spans="1:14" x14ac:dyDescent="0.35">
      <c r="A321" s="6">
        <v>45390</v>
      </c>
      <c r="B321" s="1" t="str">
        <f>IFERROR(VLOOKUP(A321,[1]Fluxo!C:G,5,FALSE),"")</f>
        <v/>
      </c>
      <c r="C321" s="7">
        <f t="shared" si="24"/>
        <v>1000</v>
      </c>
      <c r="D321" s="1">
        <v>252</v>
      </c>
      <c r="E321" s="1">
        <f t="shared" si="25"/>
        <v>312</v>
      </c>
      <c r="F321" s="8">
        <v>13.65</v>
      </c>
      <c r="G321" s="9">
        <f t="shared" si="28"/>
        <v>1.171656373</v>
      </c>
      <c r="H321" s="9"/>
      <c r="I321" s="9"/>
      <c r="J321" s="9"/>
      <c r="K321" s="10">
        <f t="shared" si="29"/>
        <v>171.656373</v>
      </c>
      <c r="L321" s="1">
        <f t="shared" si="26"/>
        <v>0</v>
      </c>
      <c r="M321" s="1">
        <f>IF(B321="Aniversário",VLOOKUP(A321,[1]Fluxo!C:F,4,FALSE)*C321,0)</f>
        <v>0</v>
      </c>
      <c r="N321" s="2">
        <f t="shared" si="27"/>
        <v>1171.656373</v>
      </c>
    </row>
    <row r="322" spans="1:14" x14ac:dyDescent="0.35">
      <c r="A322" s="6">
        <v>45391</v>
      </c>
      <c r="B322" s="1" t="str">
        <f>IFERROR(VLOOKUP(A322,[1]Fluxo!C:G,5,FALSE),"")</f>
        <v/>
      </c>
      <c r="C322" s="7">
        <f t="shared" si="24"/>
        <v>1000</v>
      </c>
      <c r="D322" s="1">
        <v>252</v>
      </c>
      <c r="E322" s="1">
        <f t="shared" si="25"/>
        <v>313</v>
      </c>
      <c r="F322" s="8">
        <v>13.65</v>
      </c>
      <c r="G322" s="9">
        <f t="shared" si="28"/>
        <v>1.1722514340000001</v>
      </c>
      <c r="H322" s="9"/>
      <c r="I322" s="9"/>
      <c r="J322" s="9"/>
      <c r="K322" s="10">
        <f t="shared" si="29"/>
        <v>172.25143399999999</v>
      </c>
      <c r="L322" s="1">
        <f t="shared" si="26"/>
        <v>0</v>
      </c>
      <c r="M322" s="1">
        <f>IF(B322="Aniversário",VLOOKUP(A322,[1]Fluxo!C:F,4,FALSE)*C322,0)</f>
        <v>0</v>
      </c>
      <c r="N322" s="2">
        <f t="shared" si="27"/>
        <v>1172.251434</v>
      </c>
    </row>
    <row r="323" spans="1:14" x14ac:dyDescent="0.35">
      <c r="A323" s="6">
        <v>45392</v>
      </c>
      <c r="B323" s="1" t="str">
        <f>IFERROR(VLOOKUP(A323,[1]Fluxo!C:G,5,FALSE),"")</f>
        <v/>
      </c>
      <c r="C323" s="7">
        <f t="shared" si="24"/>
        <v>1000</v>
      </c>
      <c r="D323" s="1">
        <v>252</v>
      </c>
      <c r="E323" s="1">
        <f t="shared" si="25"/>
        <v>314</v>
      </c>
      <c r="F323" s="8">
        <v>13.65</v>
      </c>
      <c r="G323" s="9">
        <f t="shared" si="28"/>
        <v>1.1728467979999999</v>
      </c>
      <c r="H323" s="9"/>
      <c r="I323" s="9"/>
      <c r="J323" s="9"/>
      <c r="K323" s="10">
        <f t="shared" si="29"/>
        <v>172.84679800000001</v>
      </c>
      <c r="L323" s="1">
        <f t="shared" si="26"/>
        <v>0</v>
      </c>
      <c r="M323" s="1">
        <f>IF(B323="Aniversário",VLOOKUP(A323,[1]Fluxo!C:F,4,FALSE)*C323,0)</f>
        <v>0</v>
      </c>
      <c r="N323" s="2">
        <f t="shared" si="27"/>
        <v>1172.846798</v>
      </c>
    </row>
    <row r="324" spans="1:14" x14ac:dyDescent="0.35">
      <c r="A324" s="6">
        <v>45393</v>
      </c>
      <c r="B324" s="1" t="str">
        <f>IFERROR(VLOOKUP(A324,[1]Fluxo!C:G,5,FALSE),"")</f>
        <v/>
      </c>
      <c r="C324" s="7">
        <f t="shared" si="24"/>
        <v>1000</v>
      </c>
      <c r="D324" s="1">
        <v>252</v>
      </c>
      <c r="E324" s="1">
        <f t="shared" si="25"/>
        <v>315</v>
      </c>
      <c r="F324" s="8">
        <v>13.65</v>
      </c>
      <c r="G324" s="9">
        <f t="shared" si="28"/>
        <v>1.1734424640000001</v>
      </c>
      <c r="H324" s="9"/>
      <c r="I324" s="9"/>
      <c r="J324" s="9"/>
      <c r="K324" s="10">
        <f t="shared" si="29"/>
        <v>173.442464</v>
      </c>
      <c r="L324" s="1">
        <f t="shared" si="26"/>
        <v>0</v>
      </c>
      <c r="M324" s="1">
        <f>IF(B324="Aniversário",VLOOKUP(A324,[1]Fluxo!C:F,4,FALSE)*C324,0)</f>
        <v>0</v>
      </c>
      <c r="N324" s="2">
        <f t="shared" si="27"/>
        <v>1173.442464</v>
      </c>
    </row>
    <row r="325" spans="1:14" x14ac:dyDescent="0.35">
      <c r="A325" s="6">
        <v>45394</v>
      </c>
      <c r="B325" s="1" t="str">
        <f>IFERROR(VLOOKUP(A325,[1]Fluxo!C:G,5,FALSE),"")</f>
        <v/>
      </c>
      <c r="C325" s="7">
        <f t="shared" si="24"/>
        <v>1000</v>
      </c>
      <c r="D325" s="1">
        <v>252</v>
      </c>
      <c r="E325" s="1">
        <f t="shared" si="25"/>
        <v>316</v>
      </c>
      <c r="F325" s="8">
        <v>13.65</v>
      </c>
      <c r="G325" s="9">
        <f t="shared" si="28"/>
        <v>1.1740384319999999</v>
      </c>
      <c r="H325" s="9"/>
      <c r="I325" s="9"/>
      <c r="J325" s="9"/>
      <c r="K325" s="10">
        <f t="shared" si="29"/>
        <v>174.038432</v>
      </c>
      <c r="L325" s="1">
        <f t="shared" si="26"/>
        <v>0</v>
      </c>
      <c r="M325" s="1">
        <f>IF(B325="Aniversário",VLOOKUP(A325,[1]Fluxo!C:F,4,FALSE)*C325,0)</f>
        <v>0</v>
      </c>
      <c r="N325" s="2">
        <f t="shared" si="27"/>
        <v>1174.0384320000001</v>
      </c>
    </row>
    <row r="326" spans="1:14" x14ac:dyDescent="0.35">
      <c r="A326" s="6">
        <v>45397</v>
      </c>
      <c r="B326" s="1" t="str">
        <f>IFERROR(VLOOKUP(A326,[1]Fluxo!C:G,5,FALSE),"")</f>
        <v/>
      </c>
      <c r="C326" s="7">
        <f t="shared" si="24"/>
        <v>1000</v>
      </c>
      <c r="D326" s="1">
        <v>252</v>
      </c>
      <c r="E326" s="1">
        <f t="shared" si="25"/>
        <v>317</v>
      </c>
      <c r="F326" s="8">
        <v>13.65</v>
      </c>
      <c r="G326" s="9">
        <f t="shared" si="28"/>
        <v>1.1746347029999999</v>
      </c>
      <c r="H326" s="9"/>
      <c r="I326" s="9"/>
      <c r="J326" s="9"/>
      <c r="K326" s="10">
        <f t="shared" si="29"/>
        <v>174.634703</v>
      </c>
      <c r="L326" s="1">
        <f t="shared" si="26"/>
        <v>0</v>
      </c>
      <c r="M326" s="1">
        <f>IF(B326="Aniversário",VLOOKUP(A326,[1]Fluxo!C:F,4,FALSE)*C326,0)</f>
        <v>0</v>
      </c>
      <c r="N326" s="2">
        <f t="shared" si="27"/>
        <v>1174.6347029999999</v>
      </c>
    </row>
    <row r="327" spans="1:14" x14ac:dyDescent="0.35">
      <c r="A327" s="6">
        <v>45398</v>
      </c>
      <c r="B327" s="1" t="str">
        <f>IFERROR(VLOOKUP(A327,[1]Fluxo!C:G,5,FALSE),"")</f>
        <v/>
      </c>
      <c r="C327" s="7">
        <f t="shared" si="24"/>
        <v>1000</v>
      </c>
      <c r="D327" s="1">
        <v>252</v>
      </c>
      <c r="E327" s="1">
        <f t="shared" si="25"/>
        <v>318</v>
      </c>
      <c r="F327" s="8">
        <v>13.65</v>
      </c>
      <c r="G327" s="9">
        <f t="shared" si="28"/>
        <v>1.175231277</v>
      </c>
      <c r="H327" s="9"/>
      <c r="I327" s="9"/>
      <c r="J327" s="9"/>
      <c r="K327" s="10">
        <f t="shared" si="29"/>
        <v>175.23127700000001</v>
      </c>
      <c r="L327" s="1">
        <f t="shared" si="26"/>
        <v>0</v>
      </c>
      <c r="M327" s="1">
        <f>IF(B327="Aniversário",VLOOKUP(A327,[1]Fluxo!C:F,4,FALSE)*C327,0)</f>
        <v>0</v>
      </c>
      <c r="N327" s="2">
        <f t="shared" si="27"/>
        <v>1175.2312770000001</v>
      </c>
    </row>
    <row r="328" spans="1:14" x14ac:dyDescent="0.35">
      <c r="A328" s="6">
        <v>45399</v>
      </c>
      <c r="B328" s="1" t="str">
        <f>IFERROR(VLOOKUP(A328,[1]Fluxo!C:G,5,FALSE),"")</f>
        <v/>
      </c>
      <c r="C328" s="7">
        <f t="shared" si="24"/>
        <v>1000</v>
      </c>
      <c r="D328" s="1">
        <v>252</v>
      </c>
      <c r="E328" s="1">
        <f t="shared" si="25"/>
        <v>319</v>
      </c>
      <c r="F328" s="8">
        <v>13.65</v>
      </c>
      <c r="G328" s="9">
        <f t="shared" si="28"/>
        <v>1.175828154</v>
      </c>
      <c r="H328" s="9"/>
      <c r="I328" s="9"/>
      <c r="J328" s="9"/>
      <c r="K328" s="10">
        <f t="shared" si="29"/>
        <v>175.82815400000001</v>
      </c>
      <c r="L328" s="1">
        <f t="shared" si="26"/>
        <v>0</v>
      </c>
      <c r="M328" s="1">
        <f>IF(B328="Aniversário",VLOOKUP(A328,[1]Fluxo!C:F,4,FALSE)*C328,0)</f>
        <v>0</v>
      </c>
      <c r="N328" s="2">
        <f t="shared" si="27"/>
        <v>1175.828154</v>
      </c>
    </row>
    <row r="329" spans="1:14" x14ac:dyDescent="0.35">
      <c r="A329" s="6">
        <v>45400</v>
      </c>
      <c r="B329" s="1" t="str">
        <f>IFERROR(VLOOKUP(A329,[1]Fluxo!C:G,5,FALSE),"")</f>
        <v/>
      </c>
      <c r="C329" s="7">
        <f t="shared" si="24"/>
        <v>1000</v>
      </c>
      <c r="D329" s="1">
        <v>252</v>
      </c>
      <c r="E329" s="1">
        <f t="shared" si="25"/>
        <v>320</v>
      </c>
      <c r="F329" s="8">
        <v>13.65</v>
      </c>
      <c r="G329" s="9">
        <f t="shared" si="28"/>
        <v>1.1764253339999999</v>
      </c>
      <c r="H329" s="9"/>
      <c r="I329" s="9"/>
      <c r="J329" s="9"/>
      <c r="K329" s="10">
        <f t="shared" si="29"/>
        <v>176.42533399999999</v>
      </c>
      <c r="L329" s="1">
        <f t="shared" si="26"/>
        <v>0</v>
      </c>
      <c r="M329" s="1">
        <f>IF(B329="Aniversário",VLOOKUP(A329,[1]Fluxo!C:F,4,FALSE)*C329,0)</f>
        <v>0</v>
      </c>
      <c r="N329" s="2">
        <f t="shared" si="27"/>
        <v>1176.425334</v>
      </c>
    </row>
    <row r="330" spans="1:14" x14ac:dyDescent="0.35">
      <c r="A330" s="6">
        <v>45401</v>
      </c>
      <c r="B330" s="1" t="str">
        <f>IFERROR(VLOOKUP(A330,[1]Fluxo!C:G,5,FALSE),"")</f>
        <v/>
      </c>
      <c r="C330" s="7">
        <f t="shared" ref="C330:C393" si="30">IF(B329="Incorporação",K329+C329-M329,C329-M329)</f>
        <v>1000</v>
      </c>
      <c r="D330" s="1">
        <v>252</v>
      </c>
      <c r="E330" s="1">
        <f t="shared" ref="E330:E393" si="31">IF(OR(B329="Aniversário",B329="Incorporação"),1,E329+1)</f>
        <v>321</v>
      </c>
      <c r="F330" s="8">
        <v>13.65</v>
      </c>
      <c r="G330" s="9">
        <f t="shared" si="28"/>
        <v>1.1770228170000001</v>
      </c>
      <c r="H330" s="9"/>
      <c r="I330" s="9"/>
      <c r="J330" s="9"/>
      <c r="K330" s="10">
        <f t="shared" si="29"/>
        <v>177.022817</v>
      </c>
      <c r="L330" s="1">
        <f t="shared" ref="L330:L393" si="32">IF(B330="Aniversário",K330,0)</f>
        <v>0</v>
      </c>
      <c r="M330" s="1">
        <f>IF(B330="Aniversário",VLOOKUP(A330,[1]Fluxo!C:F,4,FALSE)*C330,0)</f>
        <v>0</v>
      </c>
      <c r="N330" s="2">
        <f t="shared" ref="N330:N393" si="33">C330+K330-L330-M330</f>
        <v>1177.022817</v>
      </c>
    </row>
    <row r="331" spans="1:14" x14ac:dyDescent="0.35">
      <c r="A331" s="6">
        <v>45404</v>
      </c>
      <c r="B331" s="1" t="str">
        <f>IFERROR(VLOOKUP(A331,[1]Fluxo!C:G,5,FALSE),"")</f>
        <v/>
      </c>
      <c r="C331" s="7">
        <f t="shared" si="30"/>
        <v>1000</v>
      </c>
      <c r="D331" s="1">
        <v>252</v>
      </c>
      <c r="E331" s="1">
        <f t="shared" si="31"/>
        <v>322</v>
      </c>
      <c r="F331" s="8">
        <v>13.65</v>
      </c>
      <c r="G331" s="9">
        <f t="shared" ref="G331:G394" si="34">ROUND((1+F331/100)^(E331/D331),9)</f>
        <v>1.1776206039999999</v>
      </c>
      <c r="H331" s="9"/>
      <c r="I331" s="9"/>
      <c r="J331" s="9"/>
      <c r="K331" s="10">
        <f t="shared" ref="K331:K394" si="35">TRUNC(C331*(G331-1),8)</f>
        <v>177.62060399999999</v>
      </c>
      <c r="L331" s="1">
        <f t="shared" si="32"/>
        <v>0</v>
      </c>
      <c r="M331" s="1">
        <f>IF(B331="Aniversário",VLOOKUP(A331,[1]Fluxo!C:F,4,FALSE)*C331,0)</f>
        <v>0</v>
      </c>
      <c r="N331" s="2">
        <f t="shared" si="33"/>
        <v>1177.620604</v>
      </c>
    </row>
    <row r="332" spans="1:14" x14ac:dyDescent="0.35">
      <c r="A332" s="6">
        <v>45405</v>
      </c>
      <c r="B332" s="1" t="str">
        <f>IFERROR(VLOOKUP(A332,[1]Fluxo!C:G,5,FALSE),"")</f>
        <v/>
      </c>
      <c r="C332" s="7">
        <f t="shared" si="30"/>
        <v>1000</v>
      </c>
      <c r="D332" s="1">
        <v>252</v>
      </c>
      <c r="E332" s="1">
        <f t="shared" si="31"/>
        <v>323</v>
      </c>
      <c r="F332" s="8">
        <v>13.65</v>
      </c>
      <c r="G332" s="9">
        <f t="shared" si="34"/>
        <v>1.1782186939999999</v>
      </c>
      <c r="H332" s="9"/>
      <c r="I332" s="9"/>
      <c r="J332" s="9"/>
      <c r="K332" s="10">
        <f t="shared" si="35"/>
        <v>178.218694</v>
      </c>
      <c r="L332" s="1">
        <f t="shared" si="32"/>
        <v>0</v>
      </c>
      <c r="M332" s="1">
        <f>IF(B332="Aniversário",VLOOKUP(A332,[1]Fluxo!C:F,4,FALSE)*C332,0)</f>
        <v>0</v>
      </c>
      <c r="N332" s="2">
        <f t="shared" si="33"/>
        <v>1178.2186939999999</v>
      </c>
    </row>
    <row r="333" spans="1:14" x14ac:dyDescent="0.35">
      <c r="A333" s="6">
        <v>45406</v>
      </c>
      <c r="B333" s="1" t="str">
        <f>IFERROR(VLOOKUP(A333,[1]Fluxo!C:G,5,FALSE),"")</f>
        <v/>
      </c>
      <c r="C333" s="7">
        <f t="shared" si="30"/>
        <v>1000</v>
      </c>
      <c r="D333" s="1">
        <v>252</v>
      </c>
      <c r="E333" s="1">
        <f t="shared" si="31"/>
        <v>324</v>
      </c>
      <c r="F333" s="8">
        <v>13.65</v>
      </c>
      <c r="G333" s="9">
        <f t="shared" si="34"/>
        <v>1.178817089</v>
      </c>
      <c r="H333" s="9"/>
      <c r="I333" s="9"/>
      <c r="J333" s="9"/>
      <c r="K333" s="10">
        <f t="shared" si="35"/>
        <v>178.81708900000001</v>
      </c>
      <c r="L333" s="1">
        <f t="shared" si="32"/>
        <v>0</v>
      </c>
      <c r="M333" s="1">
        <f>IF(B333="Aniversário",VLOOKUP(A333,[1]Fluxo!C:F,4,FALSE)*C333,0)</f>
        <v>0</v>
      </c>
      <c r="N333" s="2">
        <f t="shared" si="33"/>
        <v>1178.8170890000001</v>
      </c>
    </row>
    <row r="334" spans="1:14" x14ac:dyDescent="0.35">
      <c r="A334" s="6">
        <v>45407</v>
      </c>
      <c r="B334" s="1" t="str">
        <f>IFERROR(VLOOKUP(A334,[1]Fluxo!C:G,5,FALSE),"")</f>
        <v/>
      </c>
      <c r="C334" s="7">
        <f t="shared" si="30"/>
        <v>1000</v>
      </c>
      <c r="D334" s="1">
        <v>252</v>
      </c>
      <c r="E334" s="1">
        <f t="shared" si="31"/>
        <v>325</v>
      </c>
      <c r="F334" s="8">
        <v>13.65</v>
      </c>
      <c r="G334" s="9">
        <f t="shared" si="34"/>
        <v>1.1794157869999999</v>
      </c>
      <c r="H334" s="9"/>
      <c r="I334" s="9"/>
      <c r="J334" s="9"/>
      <c r="K334" s="10">
        <f t="shared" si="35"/>
        <v>179.41578699999999</v>
      </c>
      <c r="L334" s="1">
        <f t="shared" si="32"/>
        <v>0</v>
      </c>
      <c r="M334" s="1">
        <f>IF(B334="Aniversário",VLOOKUP(A334,[1]Fluxo!C:F,4,FALSE)*C334,0)</f>
        <v>0</v>
      </c>
      <c r="N334" s="2">
        <f t="shared" si="33"/>
        <v>1179.4157869999999</v>
      </c>
    </row>
    <row r="335" spans="1:14" x14ac:dyDescent="0.35">
      <c r="A335" s="6">
        <v>45408</v>
      </c>
      <c r="B335" s="1" t="str">
        <f>IFERROR(VLOOKUP(A335,[1]Fluxo!C:G,5,FALSE),"")</f>
        <v/>
      </c>
      <c r="C335" s="7">
        <f t="shared" si="30"/>
        <v>1000</v>
      </c>
      <c r="D335" s="1">
        <v>252</v>
      </c>
      <c r="E335" s="1">
        <f t="shared" si="31"/>
        <v>326</v>
      </c>
      <c r="F335" s="8">
        <v>13.65</v>
      </c>
      <c r="G335" s="9">
        <f t="shared" si="34"/>
        <v>1.1800147889999999</v>
      </c>
      <c r="H335" s="9"/>
      <c r="I335" s="9"/>
      <c r="J335" s="9"/>
      <c r="K335" s="10">
        <f t="shared" si="35"/>
        <v>180.01478900000001</v>
      </c>
      <c r="L335" s="1">
        <f t="shared" si="32"/>
        <v>0</v>
      </c>
      <c r="M335" s="1">
        <f>IF(B335="Aniversário",VLOOKUP(A335,[1]Fluxo!C:F,4,FALSE)*C335,0)</f>
        <v>0</v>
      </c>
      <c r="N335" s="2">
        <f t="shared" si="33"/>
        <v>1180.0147890000001</v>
      </c>
    </row>
    <row r="336" spans="1:14" x14ac:dyDescent="0.35">
      <c r="A336" s="6">
        <v>45411</v>
      </c>
      <c r="B336" s="1">
        <f>IFERROR(VLOOKUP(A336,[1]Fluxo!C:G,5,FALSE),"")</f>
        <v>0</v>
      </c>
      <c r="C336" s="7">
        <f t="shared" si="30"/>
        <v>1000</v>
      </c>
      <c r="D336" s="1">
        <v>252</v>
      </c>
      <c r="E336" s="1">
        <f t="shared" si="31"/>
        <v>327</v>
      </c>
      <c r="F336" s="8">
        <v>13.65</v>
      </c>
      <c r="G336" s="9">
        <f t="shared" si="34"/>
        <v>1.1806140949999999</v>
      </c>
      <c r="H336" s="9"/>
      <c r="I336" s="9"/>
      <c r="J336" s="9"/>
      <c r="K336" s="10">
        <f t="shared" si="35"/>
        <v>180.61409499999999</v>
      </c>
      <c r="L336" s="1">
        <f t="shared" si="32"/>
        <v>0</v>
      </c>
      <c r="M336" s="1">
        <f>IF(B336="Aniversário",VLOOKUP(A336,[1]Fluxo!C:F,4,FALSE)*C336,0)</f>
        <v>0</v>
      </c>
      <c r="N336" s="2">
        <f t="shared" si="33"/>
        <v>1180.6140949999999</v>
      </c>
    </row>
    <row r="337" spans="1:14" x14ac:dyDescent="0.35">
      <c r="A337" s="6">
        <v>45412</v>
      </c>
      <c r="B337" s="1" t="str">
        <f>IFERROR(VLOOKUP(A337,[1]Fluxo!C:G,5,FALSE),"")</f>
        <v/>
      </c>
      <c r="C337" s="7">
        <f t="shared" si="30"/>
        <v>1000</v>
      </c>
      <c r="D337" s="1">
        <v>252</v>
      </c>
      <c r="E337" s="1">
        <f t="shared" si="31"/>
        <v>328</v>
      </c>
      <c r="F337" s="8">
        <v>13.65</v>
      </c>
      <c r="G337" s="9">
        <f t="shared" si="34"/>
        <v>1.1812137060000001</v>
      </c>
      <c r="H337" s="9"/>
      <c r="I337" s="9"/>
      <c r="J337" s="9"/>
      <c r="K337" s="10">
        <f t="shared" si="35"/>
        <v>181.213706</v>
      </c>
      <c r="L337" s="1">
        <f t="shared" si="32"/>
        <v>0</v>
      </c>
      <c r="M337" s="1">
        <f>IF(B337="Aniversário",VLOOKUP(A337,[1]Fluxo!C:F,4,FALSE)*C337,0)</f>
        <v>0</v>
      </c>
      <c r="N337" s="2">
        <f t="shared" si="33"/>
        <v>1181.213706</v>
      </c>
    </row>
    <row r="338" spans="1:14" x14ac:dyDescent="0.35">
      <c r="A338" s="6">
        <v>45414</v>
      </c>
      <c r="B338" s="1" t="str">
        <f>IFERROR(VLOOKUP(A338,[1]Fluxo!C:G,5,FALSE),"")</f>
        <v/>
      </c>
      <c r="C338" s="7">
        <f t="shared" si="30"/>
        <v>1000</v>
      </c>
      <c r="D338" s="1">
        <v>252</v>
      </c>
      <c r="E338" s="1">
        <f t="shared" si="31"/>
        <v>329</v>
      </c>
      <c r="F338" s="8">
        <v>13.65</v>
      </c>
      <c r="G338" s="9">
        <f t="shared" si="34"/>
        <v>1.1818136210000001</v>
      </c>
      <c r="H338" s="9"/>
      <c r="I338" s="9"/>
      <c r="J338" s="9"/>
      <c r="K338" s="10">
        <f t="shared" si="35"/>
        <v>181.81362100000001</v>
      </c>
      <c r="L338" s="1">
        <f t="shared" si="32"/>
        <v>0</v>
      </c>
      <c r="M338" s="1">
        <f>IF(B338="Aniversário",VLOOKUP(A338,[1]Fluxo!C:F,4,FALSE)*C338,0)</f>
        <v>0</v>
      </c>
      <c r="N338" s="2">
        <f t="shared" si="33"/>
        <v>1181.813621</v>
      </c>
    </row>
    <row r="339" spans="1:14" x14ac:dyDescent="0.35">
      <c r="A339" s="6">
        <v>45415</v>
      </c>
      <c r="B339" s="1" t="str">
        <f>IFERROR(VLOOKUP(A339,[1]Fluxo!C:G,5,FALSE),"")</f>
        <v/>
      </c>
      <c r="C339" s="7">
        <f t="shared" si="30"/>
        <v>1000</v>
      </c>
      <c r="D339" s="1">
        <v>252</v>
      </c>
      <c r="E339" s="1">
        <f t="shared" si="31"/>
        <v>330</v>
      </c>
      <c r="F339" s="8">
        <v>13.65</v>
      </c>
      <c r="G339" s="9">
        <f t="shared" si="34"/>
        <v>1.182413841</v>
      </c>
      <c r="H339" s="9"/>
      <c r="I339" s="9"/>
      <c r="J339" s="9"/>
      <c r="K339" s="10">
        <f t="shared" si="35"/>
        <v>182.41384099999999</v>
      </c>
      <c r="L339" s="1">
        <f t="shared" si="32"/>
        <v>0</v>
      </c>
      <c r="M339" s="1">
        <f>IF(B339="Aniversário",VLOOKUP(A339,[1]Fluxo!C:F,4,FALSE)*C339,0)</f>
        <v>0</v>
      </c>
      <c r="N339" s="2">
        <f t="shared" si="33"/>
        <v>1182.413841</v>
      </c>
    </row>
    <row r="340" spans="1:14" x14ac:dyDescent="0.35">
      <c r="A340" s="6">
        <v>45418</v>
      </c>
      <c r="B340" s="1" t="str">
        <f>IFERROR(VLOOKUP(A340,[1]Fluxo!C:G,5,FALSE),"")</f>
        <v/>
      </c>
      <c r="C340" s="7">
        <f t="shared" si="30"/>
        <v>1000</v>
      </c>
      <c r="D340" s="1">
        <v>252</v>
      </c>
      <c r="E340" s="1">
        <f t="shared" si="31"/>
        <v>331</v>
      </c>
      <c r="F340" s="8">
        <v>13.65</v>
      </c>
      <c r="G340" s="9">
        <f t="shared" si="34"/>
        <v>1.1830143660000001</v>
      </c>
      <c r="H340" s="9"/>
      <c r="I340" s="9"/>
      <c r="J340" s="9"/>
      <c r="K340" s="10">
        <f t="shared" si="35"/>
        <v>183.014366</v>
      </c>
      <c r="L340" s="1">
        <f t="shared" si="32"/>
        <v>0</v>
      </c>
      <c r="M340" s="1">
        <f>IF(B340="Aniversário",VLOOKUP(A340,[1]Fluxo!C:F,4,FALSE)*C340,0)</f>
        <v>0</v>
      </c>
      <c r="N340" s="2">
        <f t="shared" si="33"/>
        <v>1183.0143659999999</v>
      </c>
    </row>
    <row r="341" spans="1:14" x14ac:dyDescent="0.35">
      <c r="A341" s="6">
        <v>45419</v>
      </c>
      <c r="B341" s="1" t="str">
        <f>IFERROR(VLOOKUP(A341,[1]Fluxo!C:G,5,FALSE),"")</f>
        <v/>
      </c>
      <c r="C341" s="7">
        <f t="shared" si="30"/>
        <v>1000</v>
      </c>
      <c r="D341" s="1">
        <v>252</v>
      </c>
      <c r="E341" s="1">
        <f t="shared" si="31"/>
        <v>332</v>
      </c>
      <c r="F341" s="8">
        <v>13.65</v>
      </c>
      <c r="G341" s="9">
        <f t="shared" si="34"/>
        <v>1.1836151960000001</v>
      </c>
      <c r="H341" s="9"/>
      <c r="I341" s="9"/>
      <c r="J341" s="9"/>
      <c r="K341" s="10">
        <f t="shared" si="35"/>
        <v>183.615196</v>
      </c>
      <c r="L341" s="1">
        <f t="shared" si="32"/>
        <v>0</v>
      </c>
      <c r="M341" s="1">
        <f>IF(B341="Aniversário",VLOOKUP(A341,[1]Fluxo!C:F,4,FALSE)*C341,0)</f>
        <v>0</v>
      </c>
      <c r="N341" s="2">
        <f t="shared" si="33"/>
        <v>1183.615196</v>
      </c>
    </row>
    <row r="342" spans="1:14" x14ac:dyDescent="0.35">
      <c r="A342" s="6">
        <v>45420</v>
      </c>
      <c r="B342" s="1" t="str">
        <f>IFERROR(VLOOKUP(A342,[1]Fluxo!C:G,5,FALSE),"")</f>
        <v/>
      </c>
      <c r="C342" s="7">
        <f t="shared" si="30"/>
        <v>1000</v>
      </c>
      <c r="D342" s="1">
        <v>252</v>
      </c>
      <c r="E342" s="1">
        <f t="shared" si="31"/>
        <v>333</v>
      </c>
      <c r="F342" s="8">
        <v>13.65</v>
      </c>
      <c r="G342" s="9">
        <f t="shared" si="34"/>
        <v>1.184216331</v>
      </c>
      <c r="H342" s="9"/>
      <c r="I342" s="9"/>
      <c r="J342" s="9"/>
      <c r="K342" s="10">
        <f t="shared" si="35"/>
        <v>184.216331</v>
      </c>
      <c r="L342" s="1">
        <f t="shared" si="32"/>
        <v>0</v>
      </c>
      <c r="M342" s="1">
        <f>IF(B342="Aniversário",VLOOKUP(A342,[1]Fluxo!C:F,4,FALSE)*C342,0)</f>
        <v>0</v>
      </c>
      <c r="N342" s="2">
        <f t="shared" si="33"/>
        <v>1184.2163310000001</v>
      </c>
    </row>
    <row r="343" spans="1:14" x14ac:dyDescent="0.35">
      <c r="A343" s="6">
        <v>45421</v>
      </c>
      <c r="B343" s="1" t="str">
        <f>IFERROR(VLOOKUP(A343,[1]Fluxo!C:G,5,FALSE),"")</f>
        <v/>
      </c>
      <c r="C343" s="7">
        <f t="shared" si="30"/>
        <v>1000</v>
      </c>
      <c r="D343" s="1">
        <v>252</v>
      </c>
      <c r="E343" s="1">
        <f t="shared" si="31"/>
        <v>334</v>
      </c>
      <c r="F343" s="8">
        <v>13.65</v>
      </c>
      <c r="G343" s="9">
        <f t="shared" si="34"/>
        <v>1.1848177710000001</v>
      </c>
      <c r="H343" s="9"/>
      <c r="I343" s="9"/>
      <c r="J343" s="9"/>
      <c r="K343" s="10">
        <f t="shared" si="35"/>
        <v>184.81777099999999</v>
      </c>
      <c r="L343" s="1">
        <f t="shared" si="32"/>
        <v>0</v>
      </c>
      <c r="M343" s="1">
        <f>IF(B343="Aniversário",VLOOKUP(A343,[1]Fluxo!C:F,4,FALSE)*C343,0)</f>
        <v>0</v>
      </c>
      <c r="N343" s="2">
        <f t="shared" si="33"/>
        <v>1184.817771</v>
      </c>
    </row>
    <row r="344" spans="1:14" x14ac:dyDescent="0.35">
      <c r="A344" s="6">
        <v>45422</v>
      </c>
      <c r="B344" s="1" t="str">
        <f>IFERROR(VLOOKUP(A344,[1]Fluxo!C:G,5,FALSE),"")</f>
        <v/>
      </c>
      <c r="C344" s="7">
        <f t="shared" si="30"/>
        <v>1000</v>
      </c>
      <c r="D344" s="1">
        <v>252</v>
      </c>
      <c r="E344" s="1">
        <f t="shared" si="31"/>
        <v>335</v>
      </c>
      <c r="F344" s="8">
        <v>13.65</v>
      </c>
      <c r="G344" s="9">
        <f t="shared" si="34"/>
        <v>1.1854195169999999</v>
      </c>
      <c r="H344" s="9"/>
      <c r="I344" s="9"/>
      <c r="J344" s="9"/>
      <c r="K344" s="10">
        <f t="shared" si="35"/>
        <v>185.41951700000001</v>
      </c>
      <c r="L344" s="1">
        <f t="shared" si="32"/>
        <v>0</v>
      </c>
      <c r="M344" s="1">
        <f>IF(B344="Aniversário",VLOOKUP(A344,[1]Fluxo!C:F,4,FALSE)*C344,0)</f>
        <v>0</v>
      </c>
      <c r="N344" s="2">
        <f t="shared" si="33"/>
        <v>1185.419517</v>
      </c>
    </row>
    <row r="345" spans="1:14" x14ac:dyDescent="0.35">
      <c r="A345" s="6">
        <v>45425</v>
      </c>
      <c r="B345" s="1" t="str">
        <f>IFERROR(VLOOKUP(A345,[1]Fluxo!C:G,5,FALSE),"")</f>
        <v/>
      </c>
      <c r="C345" s="7">
        <f t="shared" si="30"/>
        <v>1000</v>
      </c>
      <c r="D345" s="1">
        <v>252</v>
      </c>
      <c r="E345" s="1">
        <f t="shared" si="31"/>
        <v>336</v>
      </c>
      <c r="F345" s="8">
        <v>13.65</v>
      </c>
      <c r="G345" s="9">
        <f t="shared" si="34"/>
        <v>1.1860215679999999</v>
      </c>
      <c r="H345" s="9"/>
      <c r="I345" s="9"/>
      <c r="J345" s="9"/>
      <c r="K345" s="10">
        <f t="shared" si="35"/>
        <v>186.021568</v>
      </c>
      <c r="L345" s="1">
        <f t="shared" si="32"/>
        <v>0</v>
      </c>
      <c r="M345" s="1">
        <f>IF(B345="Aniversário",VLOOKUP(A345,[1]Fluxo!C:F,4,FALSE)*C345,0)</f>
        <v>0</v>
      </c>
      <c r="N345" s="2">
        <f t="shared" si="33"/>
        <v>1186.0215680000001</v>
      </c>
    </row>
    <row r="346" spans="1:14" x14ac:dyDescent="0.35">
      <c r="A346" s="6">
        <v>45426</v>
      </c>
      <c r="B346" s="1" t="str">
        <f>IFERROR(VLOOKUP(A346,[1]Fluxo!C:G,5,FALSE),"")</f>
        <v/>
      </c>
      <c r="C346" s="7">
        <f t="shared" si="30"/>
        <v>1000</v>
      </c>
      <c r="D346" s="1">
        <v>252</v>
      </c>
      <c r="E346" s="1">
        <f t="shared" si="31"/>
        <v>337</v>
      </c>
      <c r="F346" s="8">
        <v>13.65</v>
      </c>
      <c r="G346" s="9">
        <f t="shared" si="34"/>
        <v>1.1866239249999999</v>
      </c>
      <c r="H346" s="9"/>
      <c r="I346" s="9"/>
      <c r="J346" s="9"/>
      <c r="K346" s="10">
        <f t="shared" si="35"/>
        <v>186.62392500000001</v>
      </c>
      <c r="L346" s="1">
        <f t="shared" si="32"/>
        <v>0</v>
      </c>
      <c r="M346" s="1">
        <f>IF(B346="Aniversário",VLOOKUP(A346,[1]Fluxo!C:F,4,FALSE)*C346,0)</f>
        <v>0</v>
      </c>
      <c r="N346" s="2">
        <f t="shared" si="33"/>
        <v>1186.6239250000001</v>
      </c>
    </row>
    <row r="347" spans="1:14" x14ac:dyDescent="0.35">
      <c r="A347" s="6">
        <v>45427</v>
      </c>
      <c r="B347" s="1" t="str">
        <f>IFERROR(VLOOKUP(A347,[1]Fluxo!C:G,5,FALSE),"")</f>
        <v/>
      </c>
      <c r="C347" s="7">
        <f t="shared" si="30"/>
        <v>1000</v>
      </c>
      <c r="D347" s="1">
        <v>252</v>
      </c>
      <c r="E347" s="1">
        <f t="shared" si="31"/>
        <v>338</v>
      </c>
      <c r="F347" s="8">
        <v>13.65</v>
      </c>
      <c r="G347" s="9">
        <f t="shared" si="34"/>
        <v>1.1872265879999999</v>
      </c>
      <c r="H347" s="9"/>
      <c r="I347" s="9"/>
      <c r="J347" s="9"/>
      <c r="K347" s="10">
        <f t="shared" si="35"/>
        <v>187.22658799999999</v>
      </c>
      <c r="L347" s="1">
        <f t="shared" si="32"/>
        <v>0</v>
      </c>
      <c r="M347" s="1">
        <f>IF(B347="Aniversário",VLOOKUP(A347,[1]Fluxo!C:F,4,FALSE)*C347,0)</f>
        <v>0</v>
      </c>
      <c r="N347" s="2">
        <f t="shared" si="33"/>
        <v>1187.226588</v>
      </c>
    </row>
    <row r="348" spans="1:14" x14ac:dyDescent="0.35">
      <c r="A348" s="6">
        <v>45428</v>
      </c>
      <c r="B348" s="1" t="str">
        <f>IFERROR(VLOOKUP(A348,[1]Fluxo!C:G,5,FALSE),"")</f>
        <v/>
      </c>
      <c r="C348" s="7">
        <f t="shared" si="30"/>
        <v>1000</v>
      </c>
      <c r="D348" s="1">
        <v>252</v>
      </c>
      <c r="E348" s="1">
        <f t="shared" si="31"/>
        <v>339</v>
      </c>
      <c r="F348" s="8">
        <v>13.65</v>
      </c>
      <c r="G348" s="9">
        <f t="shared" si="34"/>
        <v>1.1878295569999999</v>
      </c>
      <c r="H348" s="9"/>
      <c r="I348" s="9"/>
      <c r="J348" s="9"/>
      <c r="K348" s="10">
        <f t="shared" si="35"/>
        <v>187.82955699999999</v>
      </c>
      <c r="L348" s="1">
        <f t="shared" si="32"/>
        <v>0</v>
      </c>
      <c r="M348" s="1">
        <f>IF(B348="Aniversário",VLOOKUP(A348,[1]Fluxo!C:F,4,FALSE)*C348,0)</f>
        <v>0</v>
      </c>
      <c r="N348" s="2">
        <f t="shared" si="33"/>
        <v>1187.829557</v>
      </c>
    </row>
    <row r="349" spans="1:14" x14ac:dyDescent="0.35">
      <c r="A349" s="6">
        <v>45429</v>
      </c>
      <c r="B349" s="1" t="str">
        <f>IFERROR(VLOOKUP(A349,[1]Fluxo!C:G,5,FALSE),"")</f>
        <v/>
      </c>
      <c r="C349" s="7">
        <f t="shared" si="30"/>
        <v>1000</v>
      </c>
      <c r="D349" s="1">
        <v>252</v>
      </c>
      <c r="E349" s="1">
        <f t="shared" si="31"/>
        <v>340</v>
      </c>
      <c r="F349" s="8">
        <v>13.65</v>
      </c>
      <c r="G349" s="9">
        <f t="shared" si="34"/>
        <v>1.1884328319999999</v>
      </c>
      <c r="H349" s="9"/>
      <c r="I349" s="9"/>
      <c r="J349" s="9"/>
      <c r="K349" s="10">
        <f t="shared" si="35"/>
        <v>188.43283199999999</v>
      </c>
      <c r="L349" s="1">
        <f t="shared" si="32"/>
        <v>0</v>
      </c>
      <c r="M349" s="1">
        <f>IF(B349="Aniversário",VLOOKUP(A349,[1]Fluxo!C:F,4,FALSE)*C349,0)</f>
        <v>0</v>
      </c>
      <c r="N349" s="2">
        <f t="shared" si="33"/>
        <v>1188.432832</v>
      </c>
    </row>
    <row r="350" spans="1:14" x14ac:dyDescent="0.35">
      <c r="A350" s="6">
        <v>45432</v>
      </c>
      <c r="B350" s="1" t="str">
        <f>IFERROR(VLOOKUP(A350,[1]Fluxo!C:G,5,FALSE),"")</f>
        <v/>
      </c>
      <c r="C350" s="7">
        <f t="shared" si="30"/>
        <v>1000</v>
      </c>
      <c r="D350" s="1">
        <v>252</v>
      </c>
      <c r="E350" s="1">
        <f t="shared" si="31"/>
        <v>341</v>
      </c>
      <c r="F350" s="8">
        <v>13.65</v>
      </c>
      <c r="G350" s="9">
        <f t="shared" si="34"/>
        <v>1.189036414</v>
      </c>
      <c r="H350" s="9"/>
      <c r="I350" s="9"/>
      <c r="J350" s="9"/>
      <c r="K350" s="10">
        <f t="shared" si="35"/>
        <v>189.03641400000001</v>
      </c>
      <c r="L350" s="1">
        <f t="shared" si="32"/>
        <v>0</v>
      </c>
      <c r="M350" s="1">
        <f>IF(B350="Aniversário",VLOOKUP(A350,[1]Fluxo!C:F,4,FALSE)*C350,0)</f>
        <v>0</v>
      </c>
      <c r="N350" s="2">
        <f t="shared" si="33"/>
        <v>1189.0364139999999</v>
      </c>
    </row>
    <row r="351" spans="1:14" x14ac:dyDescent="0.35">
      <c r="A351" s="6">
        <v>45433</v>
      </c>
      <c r="B351" s="1" t="str">
        <f>IFERROR(VLOOKUP(A351,[1]Fluxo!C:G,5,FALSE),"")</f>
        <v/>
      </c>
      <c r="C351" s="7">
        <f t="shared" si="30"/>
        <v>1000</v>
      </c>
      <c r="D351" s="1">
        <v>252</v>
      </c>
      <c r="E351" s="1">
        <f t="shared" si="31"/>
        <v>342</v>
      </c>
      <c r="F351" s="8">
        <v>13.65</v>
      </c>
      <c r="G351" s="9">
        <f t="shared" si="34"/>
        <v>1.1896403019999999</v>
      </c>
      <c r="H351" s="9"/>
      <c r="I351" s="9"/>
      <c r="J351" s="9"/>
      <c r="K351" s="10">
        <f t="shared" si="35"/>
        <v>189.64030199999999</v>
      </c>
      <c r="L351" s="1">
        <f t="shared" si="32"/>
        <v>0</v>
      </c>
      <c r="M351" s="1">
        <f>IF(B351="Aniversário",VLOOKUP(A351,[1]Fluxo!C:F,4,FALSE)*C351,0)</f>
        <v>0</v>
      </c>
      <c r="N351" s="2">
        <f t="shared" si="33"/>
        <v>1189.640302</v>
      </c>
    </row>
    <row r="352" spans="1:14" x14ac:dyDescent="0.35">
      <c r="A352" s="6">
        <v>45434</v>
      </c>
      <c r="B352" s="1" t="str">
        <f>IFERROR(VLOOKUP(A352,[1]Fluxo!C:G,5,FALSE),"")</f>
        <v/>
      </c>
      <c r="C352" s="7">
        <f t="shared" si="30"/>
        <v>1000</v>
      </c>
      <c r="D352" s="1">
        <v>252</v>
      </c>
      <c r="E352" s="1">
        <f t="shared" si="31"/>
        <v>343</v>
      </c>
      <c r="F352" s="8">
        <v>13.65</v>
      </c>
      <c r="G352" s="9">
        <f t="shared" si="34"/>
        <v>1.1902444969999999</v>
      </c>
      <c r="H352" s="9"/>
      <c r="I352" s="9"/>
      <c r="J352" s="9"/>
      <c r="K352" s="10">
        <f t="shared" si="35"/>
        <v>190.244497</v>
      </c>
      <c r="L352" s="1">
        <f t="shared" si="32"/>
        <v>0</v>
      </c>
      <c r="M352" s="1">
        <f>IF(B352="Aniversário",VLOOKUP(A352,[1]Fluxo!C:F,4,FALSE)*C352,0)</f>
        <v>0</v>
      </c>
      <c r="N352" s="2">
        <f t="shared" si="33"/>
        <v>1190.2444969999999</v>
      </c>
    </row>
    <row r="353" spans="1:14" x14ac:dyDescent="0.35">
      <c r="A353" s="6">
        <v>45435</v>
      </c>
      <c r="B353" s="1" t="str">
        <f>IFERROR(VLOOKUP(A353,[1]Fluxo!C:G,5,FALSE),"")</f>
        <v/>
      </c>
      <c r="C353" s="7">
        <f t="shared" si="30"/>
        <v>1000</v>
      </c>
      <c r="D353" s="1">
        <v>252</v>
      </c>
      <c r="E353" s="1">
        <f t="shared" si="31"/>
        <v>344</v>
      </c>
      <c r="F353" s="8">
        <v>13.65</v>
      </c>
      <c r="G353" s="9">
        <f t="shared" si="34"/>
        <v>1.190848999</v>
      </c>
      <c r="H353" s="9"/>
      <c r="I353" s="9"/>
      <c r="J353" s="9"/>
      <c r="K353" s="10">
        <f t="shared" si="35"/>
        <v>190.84899899999999</v>
      </c>
      <c r="L353" s="1">
        <f t="shared" si="32"/>
        <v>0</v>
      </c>
      <c r="M353" s="1">
        <f>IF(B353="Aniversário",VLOOKUP(A353,[1]Fluxo!C:F,4,FALSE)*C353,0)</f>
        <v>0</v>
      </c>
      <c r="N353" s="2">
        <f t="shared" si="33"/>
        <v>1190.848999</v>
      </c>
    </row>
    <row r="354" spans="1:14" x14ac:dyDescent="0.35">
      <c r="A354" s="6">
        <v>45436</v>
      </c>
      <c r="B354" s="1" t="str">
        <f>IFERROR(VLOOKUP(A354,[1]Fluxo!C:G,5,FALSE),"")</f>
        <v/>
      </c>
      <c r="C354" s="7">
        <f t="shared" si="30"/>
        <v>1000</v>
      </c>
      <c r="D354" s="1">
        <v>252</v>
      </c>
      <c r="E354" s="1">
        <f t="shared" si="31"/>
        <v>345</v>
      </c>
      <c r="F354" s="8">
        <v>13.65</v>
      </c>
      <c r="G354" s="9">
        <f t="shared" si="34"/>
        <v>1.1914538079999999</v>
      </c>
      <c r="H354" s="9"/>
      <c r="I354" s="9"/>
      <c r="J354" s="9"/>
      <c r="K354" s="10">
        <f t="shared" si="35"/>
        <v>191.45380800000001</v>
      </c>
      <c r="L354" s="1">
        <f t="shared" si="32"/>
        <v>0</v>
      </c>
      <c r="M354" s="1">
        <f>IF(B354="Aniversário",VLOOKUP(A354,[1]Fluxo!C:F,4,FALSE)*C354,0)</f>
        <v>0</v>
      </c>
      <c r="N354" s="2">
        <f t="shared" si="33"/>
        <v>1191.453808</v>
      </c>
    </row>
    <row r="355" spans="1:14" x14ac:dyDescent="0.35">
      <c r="A355" s="6">
        <v>45439</v>
      </c>
      <c r="B355" s="1" t="str">
        <f>IFERROR(VLOOKUP(A355,[1]Fluxo!C:G,5,FALSE),"")</f>
        <v/>
      </c>
      <c r="C355" s="7">
        <f t="shared" si="30"/>
        <v>1000</v>
      </c>
      <c r="D355" s="1">
        <v>252</v>
      </c>
      <c r="E355" s="1">
        <f t="shared" si="31"/>
        <v>346</v>
      </c>
      <c r="F355" s="8">
        <v>13.65</v>
      </c>
      <c r="G355" s="9">
        <f t="shared" si="34"/>
        <v>1.1920589239999999</v>
      </c>
      <c r="H355" s="9"/>
      <c r="I355" s="9"/>
      <c r="J355" s="9"/>
      <c r="K355" s="10">
        <f t="shared" si="35"/>
        <v>192.05892399999999</v>
      </c>
      <c r="L355" s="1">
        <f t="shared" si="32"/>
        <v>0</v>
      </c>
      <c r="M355" s="1">
        <f>IF(B355="Aniversário",VLOOKUP(A355,[1]Fluxo!C:F,4,FALSE)*C355,0)</f>
        <v>0</v>
      </c>
      <c r="N355" s="2">
        <f t="shared" si="33"/>
        <v>1192.0589239999999</v>
      </c>
    </row>
    <row r="356" spans="1:14" x14ac:dyDescent="0.35">
      <c r="A356" s="6">
        <v>45440</v>
      </c>
      <c r="B356" s="1" t="str">
        <f>IFERROR(VLOOKUP(A356,[1]Fluxo!C:G,5,FALSE),"")</f>
        <v/>
      </c>
      <c r="C356" s="7">
        <f t="shared" si="30"/>
        <v>1000</v>
      </c>
      <c r="D356" s="1">
        <v>252</v>
      </c>
      <c r="E356" s="1">
        <f t="shared" si="31"/>
        <v>347</v>
      </c>
      <c r="F356" s="8">
        <v>13.65</v>
      </c>
      <c r="G356" s="9">
        <f t="shared" si="34"/>
        <v>1.192664347</v>
      </c>
      <c r="H356" s="9"/>
      <c r="I356" s="9"/>
      <c r="J356" s="9"/>
      <c r="K356" s="10">
        <f t="shared" si="35"/>
        <v>192.66434699999999</v>
      </c>
      <c r="L356" s="1">
        <f t="shared" si="32"/>
        <v>0</v>
      </c>
      <c r="M356" s="1">
        <f>IF(B356="Aniversário",VLOOKUP(A356,[1]Fluxo!C:F,4,FALSE)*C356,0)</f>
        <v>0</v>
      </c>
      <c r="N356" s="2">
        <f t="shared" si="33"/>
        <v>1192.6643469999999</v>
      </c>
    </row>
    <row r="357" spans="1:14" x14ac:dyDescent="0.35">
      <c r="A357" s="6">
        <v>45441</v>
      </c>
      <c r="B357" s="1">
        <f>IFERROR(VLOOKUP(A357,[1]Fluxo!C:G,5,FALSE),"")</f>
        <v>0</v>
      </c>
      <c r="C357" s="7">
        <f t="shared" si="30"/>
        <v>1000</v>
      </c>
      <c r="D357" s="1">
        <v>252</v>
      </c>
      <c r="E357" s="1">
        <f t="shared" si="31"/>
        <v>348</v>
      </c>
      <c r="F357" s="8">
        <v>13.65</v>
      </c>
      <c r="G357" s="9">
        <f t="shared" si="34"/>
        <v>1.1932700780000001</v>
      </c>
      <c r="H357" s="9"/>
      <c r="I357" s="9"/>
      <c r="J357" s="9"/>
      <c r="K357" s="10">
        <f t="shared" si="35"/>
        <v>193.27007800000001</v>
      </c>
      <c r="L357" s="1">
        <f t="shared" si="32"/>
        <v>0</v>
      </c>
      <c r="M357" s="1">
        <f>IF(B357="Aniversário",VLOOKUP(A357,[1]Fluxo!C:F,4,FALSE)*C357,0)</f>
        <v>0</v>
      </c>
      <c r="N357" s="2">
        <f t="shared" si="33"/>
        <v>1193.270078</v>
      </c>
    </row>
    <row r="358" spans="1:14" x14ac:dyDescent="0.35">
      <c r="A358" s="6">
        <v>45443</v>
      </c>
      <c r="B358" s="1" t="str">
        <f>IFERROR(VLOOKUP(A358,[1]Fluxo!C:G,5,FALSE),"")</f>
        <v/>
      </c>
      <c r="C358" s="7">
        <f t="shared" si="30"/>
        <v>1000</v>
      </c>
      <c r="D358" s="1">
        <v>252</v>
      </c>
      <c r="E358" s="1">
        <f t="shared" si="31"/>
        <v>349</v>
      </c>
      <c r="F358" s="8">
        <v>13.65</v>
      </c>
      <c r="G358" s="9">
        <f t="shared" si="34"/>
        <v>1.193876116</v>
      </c>
      <c r="H358" s="9"/>
      <c r="I358" s="9"/>
      <c r="J358" s="9"/>
      <c r="K358" s="10">
        <f t="shared" si="35"/>
        <v>193.876116</v>
      </c>
      <c r="L358" s="1">
        <f t="shared" si="32"/>
        <v>0</v>
      </c>
      <c r="M358" s="1">
        <f>IF(B358="Aniversário",VLOOKUP(A358,[1]Fluxo!C:F,4,FALSE)*C358,0)</f>
        <v>0</v>
      </c>
      <c r="N358" s="2">
        <f t="shared" si="33"/>
        <v>1193.8761159999999</v>
      </c>
    </row>
    <row r="359" spans="1:14" x14ac:dyDescent="0.35">
      <c r="A359" s="6">
        <v>45446</v>
      </c>
      <c r="B359" s="1" t="str">
        <f>IFERROR(VLOOKUP(A359,[1]Fluxo!C:G,5,FALSE),"")</f>
        <v/>
      </c>
      <c r="C359" s="7">
        <f t="shared" si="30"/>
        <v>1000</v>
      </c>
      <c r="D359" s="1">
        <v>252</v>
      </c>
      <c r="E359" s="1">
        <f t="shared" si="31"/>
        <v>350</v>
      </c>
      <c r="F359" s="8">
        <v>13.65</v>
      </c>
      <c r="G359" s="9">
        <f t="shared" si="34"/>
        <v>1.1944824629999999</v>
      </c>
      <c r="H359" s="9"/>
      <c r="I359" s="9"/>
      <c r="J359" s="9"/>
      <c r="K359" s="10">
        <f t="shared" si="35"/>
        <v>194.482463</v>
      </c>
      <c r="L359" s="1">
        <f t="shared" si="32"/>
        <v>0</v>
      </c>
      <c r="M359" s="1">
        <f>IF(B359="Aniversário",VLOOKUP(A359,[1]Fluxo!C:F,4,FALSE)*C359,0)</f>
        <v>0</v>
      </c>
      <c r="N359" s="2">
        <f t="shared" si="33"/>
        <v>1194.4824630000001</v>
      </c>
    </row>
    <row r="360" spans="1:14" x14ac:dyDescent="0.35">
      <c r="A360" s="6">
        <v>45447</v>
      </c>
      <c r="B360" s="1" t="str">
        <f>IFERROR(VLOOKUP(A360,[1]Fluxo!C:G,5,FALSE),"")</f>
        <v/>
      </c>
      <c r="C360" s="7">
        <f t="shared" si="30"/>
        <v>1000</v>
      </c>
      <c r="D360" s="1">
        <v>252</v>
      </c>
      <c r="E360" s="1">
        <f t="shared" si="31"/>
        <v>351</v>
      </c>
      <c r="F360" s="8">
        <v>13.65</v>
      </c>
      <c r="G360" s="9">
        <f t="shared" si="34"/>
        <v>1.195089117</v>
      </c>
      <c r="H360" s="9"/>
      <c r="I360" s="9"/>
      <c r="J360" s="9"/>
      <c r="K360" s="10">
        <f t="shared" si="35"/>
        <v>195.08911699999999</v>
      </c>
      <c r="L360" s="1">
        <f t="shared" si="32"/>
        <v>0</v>
      </c>
      <c r="M360" s="1">
        <f>IF(B360="Aniversário",VLOOKUP(A360,[1]Fluxo!C:F,4,FALSE)*C360,0)</f>
        <v>0</v>
      </c>
      <c r="N360" s="2">
        <f t="shared" si="33"/>
        <v>1195.089117</v>
      </c>
    </row>
    <row r="361" spans="1:14" x14ac:dyDescent="0.35">
      <c r="A361" s="6">
        <v>45448</v>
      </c>
      <c r="B361" s="1" t="str">
        <f>IFERROR(VLOOKUP(A361,[1]Fluxo!C:G,5,FALSE),"")</f>
        <v/>
      </c>
      <c r="C361" s="7">
        <f t="shared" si="30"/>
        <v>1000</v>
      </c>
      <c r="D361" s="1">
        <v>252</v>
      </c>
      <c r="E361" s="1">
        <f t="shared" si="31"/>
        <v>352</v>
      </c>
      <c r="F361" s="8">
        <v>13.65</v>
      </c>
      <c r="G361" s="9">
        <f t="shared" si="34"/>
        <v>1.195696079</v>
      </c>
      <c r="H361" s="9"/>
      <c r="I361" s="9"/>
      <c r="J361" s="9"/>
      <c r="K361" s="10">
        <f t="shared" si="35"/>
        <v>195.696079</v>
      </c>
      <c r="L361" s="1">
        <f t="shared" si="32"/>
        <v>0</v>
      </c>
      <c r="M361" s="1">
        <f>IF(B361="Aniversário",VLOOKUP(A361,[1]Fluxo!C:F,4,FALSE)*C361,0)</f>
        <v>0</v>
      </c>
      <c r="N361" s="2">
        <f t="shared" si="33"/>
        <v>1195.6960790000001</v>
      </c>
    </row>
    <row r="362" spans="1:14" x14ac:dyDescent="0.35">
      <c r="A362" s="6">
        <v>45449</v>
      </c>
      <c r="B362" s="1" t="str">
        <f>IFERROR(VLOOKUP(A362,[1]Fluxo!C:G,5,FALSE),"")</f>
        <v/>
      </c>
      <c r="C362" s="7">
        <f t="shared" si="30"/>
        <v>1000</v>
      </c>
      <c r="D362" s="1">
        <v>252</v>
      </c>
      <c r="E362" s="1">
        <f t="shared" si="31"/>
        <v>353</v>
      </c>
      <c r="F362" s="8">
        <v>13.65</v>
      </c>
      <c r="G362" s="9">
        <f t="shared" si="34"/>
        <v>1.19630335</v>
      </c>
      <c r="H362" s="9"/>
      <c r="I362" s="9"/>
      <c r="J362" s="9"/>
      <c r="K362" s="10">
        <f t="shared" si="35"/>
        <v>196.30334999999999</v>
      </c>
      <c r="L362" s="1">
        <f t="shared" si="32"/>
        <v>0</v>
      </c>
      <c r="M362" s="1">
        <f>IF(B362="Aniversário",VLOOKUP(A362,[1]Fluxo!C:F,4,FALSE)*C362,0)</f>
        <v>0</v>
      </c>
      <c r="N362" s="2">
        <f t="shared" si="33"/>
        <v>1196.3033499999999</v>
      </c>
    </row>
    <row r="363" spans="1:14" x14ac:dyDescent="0.35">
      <c r="A363" s="6">
        <v>45450</v>
      </c>
      <c r="B363" s="1" t="str">
        <f>IFERROR(VLOOKUP(A363,[1]Fluxo!C:G,5,FALSE),"")</f>
        <v/>
      </c>
      <c r="C363" s="7">
        <f t="shared" si="30"/>
        <v>1000</v>
      </c>
      <c r="D363" s="1">
        <v>252</v>
      </c>
      <c r="E363" s="1">
        <f t="shared" si="31"/>
        <v>354</v>
      </c>
      <c r="F363" s="8">
        <v>13.65</v>
      </c>
      <c r="G363" s="9">
        <f t="shared" si="34"/>
        <v>1.196910929</v>
      </c>
      <c r="H363" s="9"/>
      <c r="I363" s="9"/>
      <c r="J363" s="9"/>
      <c r="K363" s="10">
        <f t="shared" si="35"/>
        <v>196.91092900000001</v>
      </c>
      <c r="L363" s="1">
        <f t="shared" si="32"/>
        <v>0</v>
      </c>
      <c r="M363" s="1">
        <f>IF(B363="Aniversário",VLOOKUP(A363,[1]Fluxo!C:F,4,FALSE)*C363,0)</f>
        <v>0</v>
      </c>
      <c r="N363" s="2">
        <f t="shared" si="33"/>
        <v>1196.9109290000001</v>
      </c>
    </row>
    <row r="364" spans="1:14" x14ac:dyDescent="0.35">
      <c r="A364" s="6">
        <v>45453</v>
      </c>
      <c r="B364" s="1" t="str">
        <f>IFERROR(VLOOKUP(A364,[1]Fluxo!C:G,5,FALSE),"")</f>
        <v/>
      </c>
      <c r="C364" s="7">
        <f t="shared" si="30"/>
        <v>1000</v>
      </c>
      <c r="D364" s="1">
        <v>252</v>
      </c>
      <c r="E364" s="1">
        <f t="shared" si="31"/>
        <v>355</v>
      </c>
      <c r="F364" s="8">
        <v>13.65</v>
      </c>
      <c r="G364" s="9">
        <f t="shared" si="34"/>
        <v>1.1975188160000001</v>
      </c>
      <c r="H364" s="9"/>
      <c r="I364" s="9"/>
      <c r="J364" s="9"/>
      <c r="K364" s="10">
        <f t="shared" si="35"/>
        <v>197.51881599999999</v>
      </c>
      <c r="L364" s="1">
        <f t="shared" si="32"/>
        <v>0</v>
      </c>
      <c r="M364" s="1">
        <f>IF(B364="Aniversário",VLOOKUP(A364,[1]Fluxo!C:F,4,FALSE)*C364,0)</f>
        <v>0</v>
      </c>
      <c r="N364" s="2">
        <f t="shared" si="33"/>
        <v>1197.518816</v>
      </c>
    </row>
    <row r="365" spans="1:14" x14ac:dyDescent="0.35">
      <c r="A365" s="6">
        <v>45454</v>
      </c>
      <c r="B365" s="1" t="str">
        <f>IFERROR(VLOOKUP(A365,[1]Fluxo!C:G,5,FALSE),"")</f>
        <v/>
      </c>
      <c r="C365" s="7">
        <f t="shared" si="30"/>
        <v>1000</v>
      </c>
      <c r="D365" s="1">
        <v>252</v>
      </c>
      <c r="E365" s="1">
        <f t="shared" si="31"/>
        <v>356</v>
      </c>
      <c r="F365" s="8">
        <v>13.65</v>
      </c>
      <c r="G365" s="9">
        <f t="shared" si="34"/>
        <v>1.1981270129999999</v>
      </c>
      <c r="H365" s="9"/>
      <c r="I365" s="9"/>
      <c r="J365" s="9"/>
      <c r="K365" s="10">
        <f t="shared" si="35"/>
        <v>198.12701300000001</v>
      </c>
      <c r="L365" s="1">
        <f t="shared" si="32"/>
        <v>0</v>
      </c>
      <c r="M365" s="1">
        <f>IF(B365="Aniversário",VLOOKUP(A365,[1]Fluxo!C:F,4,FALSE)*C365,0)</f>
        <v>0</v>
      </c>
      <c r="N365" s="2">
        <f t="shared" si="33"/>
        <v>1198.127013</v>
      </c>
    </row>
    <row r="366" spans="1:14" x14ac:dyDescent="0.35">
      <c r="A366" s="6">
        <v>45455</v>
      </c>
      <c r="B366" s="1" t="str">
        <f>IFERROR(VLOOKUP(A366,[1]Fluxo!C:G,5,FALSE),"")</f>
        <v/>
      </c>
      <c r="C366" s="7">
        <f t="shared" si="30"/>
        <v>1000</v>
      </c>
      <c r="D366" s="1">
        <v>252</v>
      </c>
      <c r="E366" s="1">
        <f t="shared" si="31"/>
        <v>357</v>
      </c>
      <c r="F366" s="8">
        <v>13.65</v>
      </c>
      <c r="G366" s="9">
        <f t="shared" si="34"/>
        <v>1.1987355180000001</v>
      </c>
      <c r="H366" s="9"/>
      <c r="I366" s="9"/>
      <c r="J366" s="9"/>
      <c r="K366" s="10">
        <f t="shared" si="35"/>
        <v>198.73551800000001</v>
      </c>
      <c r="L366" s="1">
        <f t="shared" si="32"/>
        <v>0</v>
      </c>
      <c r="M366" s="1">
        <f>IF(B366="Aniversário",VLOOKUP(A366,[1]Fluxo!C:F,4,FALSE)*C366,0)</f>
        <v>0</v>
      </c>
      <c r="N366" s="2">
        <f t="shared" si="33"/>
        <v>1198.735518</v>
      </c>
    </row>
    <row r="367" spans="1:14" x14ac:dyDescent="0.35">
      <c r="A367" s="6">
        <v>45456</v>
      </c>
      <c r="B367" s="1" t="str">
        <f>IFERROR(VLOOKUP(A367,[1]Fluxo!C:G,5,FALSE),"")</f>
        <v/>
      </c>
      <c r="C367" s="7">
        <f t="shared" si="30"/>
        <v>1000</v>
      </c>
      <c r="D367" s="1">
        <v>252</v>
      </c>
      <c r="E367" s="1">
        <f t="shared" si="31"/>
        <v>358</v>
      </c>
      <c r="F367" s="8">
        <v>13.65</v>
      </c>
      <c r="G367" s="9">
        <f t="shared" si="34"/>
        <v>1.1993443319999999</v>
      </c>
      <c r="H367" s="9"/>
      <c r="I367" s="9"/>
      <c r="J367" s="9"/>
      <c r="K367" s="10">
        <f t="shared" si="35"/>
        <v>199.34433200000001</v>
      </c>
      <c r="L367" s="1">
        <f t="shared" si="32"/>
        <v>0</v>
      </c>
      <c r="M367" s="1">
        <f>IF(B367="Aniversário",VLOOKUP(A367,[1]Fluxo!C:F,4,FALSE)*C367,0)</f>
        <v>0</v>
      </c>
      <c r="N367" s="2">
        <f t="shared" si="33"/>
        <v>1199.3443320000001</v>
      </c>
    </row>
    <row r="368" spans="1:14" x14ac:dyDescent="0.35">
      <c r="A368" s="6">
        <v>45457</v>
      </c>
      <c r="B368" s="1" t="str">
        <f>IFERROR(VLOOKUP(A368,[1]Fluxo!C:G,5,FALSE),"")</f>
        <v/>
      </c>
      <c r="C368" s="7">
        <f t="shared" si="30"/>
        <v>1000</v>
      </c>
      <c r="D368" s="1">
        <v>252</v>
      </c>
      <c r="E368" s="1">
        <f t="shared" si="31"/>
        <v>359</v>
      </c>
      <c r="F368" s="8">
        <v>13.65</v>
      </c>
      <c r="G368" s="9">
        <f t="shared" si="34"/>
        <v>1.199953456</v>
      </c>
      <c r="H368" s="9"/>
      <c r="I368" s="9"/>
      <c r="J368" s="9"/>
      <c r="K368" s="10">
        <f t="shared" si="35"/>
        <v>199.95345599999999</v>
      </c>
      <c r="L368" s="1">
        <f t="shared" si="32"/>
        <v>0</v>
      </c>
      <c r="M368" s="1">
        <f>IF(B368="Aniversário",VLOOKUP(A368,[1]Fluxo!C:F,4,FALSE)*C368,0)</f>
        <v>0</v>
      </c>
      <c r="N368" s="2">
        <f t="shared" si="33"/>
        <v>1199.953456</v>
      </c>
    </row>
    <row r="369" spans="1:14" x14ac:dyDescent="0.35">
      <c r="A369" s="6">
        <v>45460</v>
      </c>
      <c r="B369" s="1" t="str">
        <f>IFERROR(VLOOKUP(A369,[1]Fluxo!C:G,5,FALSE),"")</f>
        <v/>
      </c>
      <c r="C369" s="7">
        <f t="shared" si="30"/>
        <v>1000</v>
      </c>
      <c r="D369" s="1">
        <v>252</v>
      </c>
      <c r="E369" s="1">
        <f t="shared" si="31"/>
        <v>360</v>
      </c>
      <c r="F369" s="8">
        <v>13.65</v>
      </c>
      <c r="G369" s="9">
        <f t="shared" si="34"/>
        <v>1.2005628880000001</v>
      </c>
      <c r="H369" s="9"/>
      <c r="I369" s="9"/>
      <c r="J369" s="9"/>
      <c r="K369" s="10">
        <f t="shared" si="35"/>
        <v>200.56288799999999</v>
      </c>
      <c r="L369" s="1">
        <f t="shared" si="32"/>
        <v>0</v>
      </c>
      <c r="M369" s="1">
        <f>IF(B369="Aniversário",VLOOKUP(A369,[1]Fluxo!C:F,4,FALSE)*C369,0)</f>
        <v>0</v>
      </c>
      <c r="N369" s="2">
        <f t="shared" si="33"/>
        <v>1200.5628879999999</v>
      </c>
    </row>
    <row r="370" spans="1:14" x14ac:dyDescent="0.35">
      <c r="A370" s="6">
        <v>45461</v>
      </c>
      <c r="B370" s="1" t="str">
        <f>IFERROR(VLOOKUP(A370,[1]Fluxo!C:G,5,FALSE),"")</f>
        <v/>
      </c>
      <c r="C370" s="7">
        <f t="shared" si="30"/>
        <v>1000</v>
      </c>
      <c r="D370" s="1">
        <v>252</v>
      </c>
      <c r="E370" s="1">
        <f t="shared" si="31"/>
        <v>361</v>
      </c>
      <c r="F370" s="8">
        <v>13.65</v>
      </c>
      <c r="G370" s="9">
        <f t="shared" si="34"/>
        <v>1.2011726309999999</v>
      </c>
      <c r="H370" s="9"/>
      <c r="I370" s="9"/>
      <c r="J370" s="9"/>
      <c r="K370" s="10">
        <f t="shared" si="35"/>
        <v>201.172631</v>
      </c>
      <c r="L370" s="1">
        <f t="shared" si="32"/>
        <v>0</v>
      </c>
      <c r="M370" s="1">
        <f>IF(B370="Aniversário",VLOOKUP(A370,[1]Fluxo!C:F,4,FALSE)*C370,0)</f>
        <v>0</v>
      </c>
      <c r="N370" s="2">
        <f t="shared" si="33"/>
        <v>1201.1726309999999</v>
      </c>
    </row>
    <row r="371" spans="1:14" x14ac:dyDescent="0.35">
      <c r="A371" s="6">
        <v>45462</v>
      </c>
      <c r="B371" s="1" t="str">
        <f>IFERROR(VLOOKUP(A371,[1]Fluxo!C:G,5,FALSE),"")</f>
        <v/>
      </c>
      <c r="C371" s="7">
        <f t="shared" si="30"/>
        <v>1000</v>
      </c>
      <c r="D371" s="1">
        <v>252</v>
      </c>
      <c r="E371" s="1">
        <f t="shared" si="31"/>
        <v>362</v>
      </c>
      <c r="F371" s="8">
        <v>13.65</v>
      </c>
      <c r="G371" s="9">
        <f t="shared" si="34"/>
        <v>1.201782683</v>
      </c>
      <c r="H371" s="9"/>
      <c r="I371" s="9"/>
      <c r="J371" s="9"/>
      <c r="K371" s="10">
        <f t="shared" si="35"/>
        <v>201.78268299999999</v>
      </c>
      <c r="L371" s="1">
        <f t="shared" si="32"/>
        <v>0</v>
      </c>
      <c r="M371" s="1">
        <f>IF(B371="Aniversário",VLOOKUP(A371,[1]Fluxo!C:F,4,FALSE)*C371,0)</f>
        <v>0</v>
      </c>
      <c r="N371" s="2">
        <f t="shared" si="33"/>
        <v>1201.7826829999999</v>
      </c>
    </row>
    <row r="372" spans="1:14" x14ac:dyDescent="0.35">
      <c r="A372" s="6">
        <v>45463</v>
      </c>
      <c r="B372" s="1" t="str">
        <f>IFERROR(VLOOKUP(A372,[1]Fluxo!C:G,5,FALSE),"")</f>
        <v/>
      </c>
      <c r="C372" s="7">
        <f t="shared" si="30"/>
        <v>1000</v>
      </c>
      <c r="D372" s="1">
        <v>252</v>
      </c>
      <c r="E372" s="1">
        <f t="shared" si="31"/>
        <v>363</v>
      </c>
      <c r="F372" s="8">
        <v>13.65</v>
      </c>
      <c r="G372" s="9">
        <f t="shared" si="34"/>
        <v>1.202393045</v>
      </c>
      <c r="H372" s="9"/>
      <c r="I372" s="9"/>
      <c r="J372" s="9"/>
      <c r="K372" s="10">
        <f t="shared" si="35"/>
        <v>202.393045</v>
      </c>
      <c r="L372" s="1">
        <f t="shared" si="32"/>
        <v>0</v>
      </c>
      <c r="M372" s="1">
        <f>IF(B372="Aniversário",VLOOKUP(A372,[1]Fluxo!C:F,4,FALSE)*C372,0)</f>
        <v>0</v>
      </c>
      <c r="N372" s="2">
        <f t="shared" si="33"/>
        <v>1202.393045</v>
      </c>
    </row>
    <row r="373" spans="1:14" x14ac:dyDescent="0.35">
      <c r="A373" s="6">
        <v>45464</v>
      </c>
      <c r="B373" s="1" t="str">
        <f>IFERROR(VLOOKUP(A373,[1]Fluxo!C:G,5,FALSE),"")</f>
        <v/>
      </c>
      <c r="C373" s="7">
        <f t="shared" si="30"/>
        <v>1000</v>
      </c>
      <c r="D373" s="1">
        <v>252</v>
      </c>
      <c r="E373" s="1">
        <f t="shared" si="31"/>
        <v>364</v>
      </c>
      <c r="F373" s="8">
        <v>13.65</v>
      </c>
      <c r="G373" s="9">
        <f t="shared" si="34"/>
        <v>1.203003716</v>
      </c>
      <c r="H373" s="9"/>
      <c r="I373" s="9"/>
      <c r="J373" s="9"/>
      <c r="K373" s="10">
        <f t="shared" si="35"/>
        <v>203.003716</v>
      </c>
      <c r="L373" s="1">
        <f t="shared" si="32"/>
        <v>0</v>
      </c>
      <c r="M373" s="1">
        <f>IF(B373="Aniversário",VLOOKUP(A373,[1]Fluxo!C:F,4,FALSE)*C373,0)</f>
        <v>0</v>
      </c>
      <c r="N373" s="2">
        <f t="shared" si="33"/>
        <v>1203.0037159999999</v>
      </c>
    </row>
    <row r="374" spans="1:14" x14ac:dyDescent="0.35">
      <c r="A374" s="6">
        <v>45467</v>
      </c>
      <c r="B374" s="1" t="str">
        <f>IFERROR(VLOOKUP(A374,[1]Fluxo!C:G,5,FALSE),"")</f>
        <v/>
      </c>
      <c r="C374" s="7">
        <f t="shared" si="30"/>
        <v>1000</v>
      </c>
      <c r="D374" s="1">
        <v>252</v>
      </c>
      <c r="E374" s="1">
        <f t="shared" si="31"/>
        <v>365</v>
      </c>
      <c r="F374" s="8">
        <v>13.65</v>
      </c>
      <c r="G374" s="9">
        <f t="shared" si="34"/>
        <v>1.203614698</v>
      </c>
      <c r="H374" s="9"/>
      <c r="I374" s="9"/>
      <c r="J374" s="9"/>
      <c r="K374" s="10">
        <f t="shared" si="35"/>
        <v>203.614698</v>
      </c>
      <c r="L374" s="1">
        <f t="shared" si="32"/>
        <v>0</v>
      </c>
      <c r="M374" s="1">
        <f>IF(B374="Aniversário",VLOOKUP(A374,[1]Fluxo!C:F,4,FALSE)*C374,0)</f>
        <v>0</v>
      </c>
      <c r="N374" s="2">
        <f t="shared" si="33"/>
        <v>1203.6146980000001</v>
      </c>
    </row>
    <row r="375" spans="1:14" x14ac:dyDescent="0.35">
      <c r="A375" s="6">
        <v>45468</v>
      </c>
      <c r="B375" s="1" t="str">
        <f>IFERROR(VLOOKUP(A375,[1]Fluxo!C:G,5,FALSE),"")</f>
        <v/>
      </c>
      <c r="C375" s="7">
        <f t="shared" si="30"/>
        <v>1000</v>
      </c>
      <c r="D375" s="1">
        <v>252</v>
      </c>
      <c r="E375" s="1">
        <f t="shared" si="31"/>
        <v>366</v>
      </c>
      <c r="F375" s="8">
        <v>13.65</v>
      </c>
      <c r="G375" s="9">
        <f t="shared" si="34"/>
        <v>1.2042259909999999</v>
      </c>
      <c r="H375" s="9"/>
      <c r="I375" s="9"/>
      <c r="J375" s="9"/>
      <c r="K375" s="10">
        <f t="shared" si="35"/>
        <v>204.22599099999999</v>
      </c>
      <c r="L375" s="1">
        <f t="shared" si="32"/>
        <v>0</v>
      </c>
      <c r="M375" s="1">
        <f>IF(B375="Aniversário",VLOOKUP(A375,[1]Fluxo!C:F,4,FALSE)*C375,0)</f>
        <v>0</v>
      </c>
      <c r="N375" s="2">
        <f t="shared" si="33"/>
        <v>1204.225991</v>
      </c>
    </row>
    <row r="376" spans="1:14" x14ac:dyDescent="0.35">
      <c r="A376" s="6">
        <v>45469</v>
      </c>
      <c r="B376" s="1" t="str">
        <f>IFERROR(VLOOKUP(A376,[1]Fluxo!C:G,5,FALSE),"")</f>
        <v/>
      </c>
      <c r="C376" s="7">
        <f t="shared" si="30"/>
        <v>1000</v>
      </c>
      <c r="D376" s="1">
        <v>252</v>
      </c>
      <c r="E376" s="1">
        <f t="shared" si="31"/>
        <v>367</v>
      </c>
      <c r="F376" s="8">
        <v>13.65</v>
      </c>
      <c r="G376" s="9">
        <f t="shared" si="34"/>
        <v>1.2048375929999999</v>
      </c>
      <c r="H376" s="9"/>
      <c r="I376" s="9"/>
      <c r="J376" s="9"/>
      <c r="K376" s="10">
        <f t="shared" si="35"/>
        <v>204.837593</v>
      </c>
      <c r="L376" s="1">
        <f t="shared" si="32"/>
        <v>0</v>
      </c>
      <c r="M376" s="1">
        <f>IF(B376="Aniversário",VLOOKUP(A376,[1]Fluxo!C:F,4,FALSE)*C376,0)</f>
        <v>0</v>
      </c>
      <c r="N376" s="2">
        <f t="shared" si="33"/>
        <v>1204.837593</v>
      </c>
    </row>
    <row r="377" spans="1:14" x14ac:dyDescent="0.35">
      <c r="A377" s="6">
        <v>45470</v>
      </c>
      <c r="B377" s="1" t="str">
        <f>IFERROR(VLOOKUP(A377,[1]Fluxo!C:G,5,FALSE),"")</f>
        <v/>
      </c>
      <c r="C377" s="7">
        <f t="shared" si="30"/>
        <v>1000</v>
      </c>
      <c r="D377" s="1">
        <v>252</v>
      </c>
      <c r="E377" s="1">
        <f t="shared" si="31"/>
        <v>368</v>
      </c>
      <c r="F377" s="8">
        <v>13.65</v>
      </c>
      <c r="G377" s="9">
        <f t="shared" si="34"/>
        <v>1.205449507</v>
      </c>
      <c r="H377" s="9"/>
      <c r="I377" s="9"/>
      <c r="J377" s="9"/>
      <c r="K377" s="10">
        <f t="shared" si="35"/>
        <v>205.44950700000001</v>
      </c>
      <c r="L377" s="1">
        <f t="shared" si="32"/>
        <v>0</v>
      </c>
      <c r="M377" s="1">
        <f>IF(B377="Aniversário",VLOOKUP(A377,[1]Fluxo!C:F,4,FALSE)*C377,0)</f>
        <v>0</v>
      </c>
      <c r="N377" s="2">
        <f t="shared" si="33"/>
        <v>1205.449507</v>
      </c>
    </row>
    <row r="378" spans="1:14" x14ac:dyDescent="0.35">
      <c r="A378" s="6">
        <v>45471</v>
      </c>
      <c r="B378" s="1" t="str">
        <f>IFERROR(VLOOKUP(A378,[1]Fluxo!C:G,5,FALSE),"")</f>
        <v/>
      </c>
      <c r="C378" s="7">
        <f t="shared" si="30"/>
        <v>1000</v>
      </c>
      <c r="D378" s="1">
        <v>252</v>
      </c>
      <c r="E378" s="1">
        <f t="shared" si="31"/>
        <v>369</v>
      </c>
      <c r="F378" s="8">
        <v>13.65</v>
      </c>
      <c r="G378" s="9">
        <f t="shared" si="34"/>
        <v>1.2060617309999999</v>
      </c>
      <c r="H378" s="9"/>
      <c r="I378" s="9"/>
      <c r="J378" s="9"/>
      <c r="K378" s="10">
        <f t="shared" si="35"/>
        <v>206.06173100000001</v>
      </c>
      <c r="L378" s="1">
        <f t="shared" si="32"/>
        <v>0</v>
      </c>
      <c r="M378" s="1">
        <f>IF(B378="Aniversário",VLOOKUP(A378,[1]Fluxo!C:F,4,FALSE)*C378,0)</f>
        <v>0</v>
      </c>
      <c r="N378" s="2">
        <f t="shared" si="33"/>
        <v>1206.061731</v>
      </c>
    </row>
    <row r="379" spans="1:14" x14ac:dyDescent="0.35">
      <c r="A379" s="6">
        <v>45474</v>
      </c>
      <c r="B379" s="1" t="str">
        <f>IFERROR(VLOOKUP(A379,[1]Fluxo!C:G,5,FALSE),"")</f>
        <v/>
      </c>
      <c r="C379" s="7">
        <f t="shared" si="30"/>
        <v>1000</v>
      </c>
      <c r="D379" s="1">
        <v>252</v>
      </c>
      <c r="E379" s="1">
        <f t="shared" si="31"/>
        <v>370</v>
      </c>
      <c r="F379" s="8">
        <v>13.65</v>
      </c>
      <c r="G379" s="9">
        <f t="shared" si="34"/>
        <v>1.2066742660000001</v>
      </c>
      <c r="H379" s="9"/>
      <c r="I379" s="9"/>
      <c r="J379" s="9"/>
      <c r="K379" s="10">
        <f t="shared" si="35"/>
        <v>206.67426599999999</v>
      </c>
      <c r="L379" s="1">
        <f t="shared" si="32"/>
        <v>0</v>
      </c>
      <c r="M379" s="1">
        <f>IF(B379="Aniversário",VLOOKUP(A379,[1]Fluxo!C:F,4,FALSE)*C379,0)</f>
        <v>0</v>
      </c>
      <c r="N379" s="2">
        <f t="shared" si="33"/>
        <v>1206.674266</v>
      </c>
    </row>
    <row r="380" spans="1:14" x14ac:dyDescent="0.35">
      <c r="A380" s="6">
        <v>45475</v>
      </c>
      <c r="B380" s="1" t="str">
        <f>IFERROR(VLOOKUP(A380,[1]Fluxo!C:G,5,FALSE),"")</f>
        <v/>
      </c>
      <c r="C380" s="7">
        <f t="shared" si="30"/>
        <v>1000</v>
      </c>
      <c r="D380" s="1">
        <v>252</v>
      </c>
      <c r="E380" s="1">
        <f t="shared" si="31"/>
        <v>371</v>
      </c>
      <c r="F380" s="8">
        <v>13.65</v>
      </c>
      <c r="G380" s="9">
        <f t="shared" si="34"/>
        <v>1.2072871119999999</v>
      </c>
      <c r="H380" s="9"/>
      <c r="I380" s="9"/>
      <c r="J380" s="9"/>
      <c r="K380" s="10">
        <f t="shared" si="35"/>
        <v>207.28711200000001</v>
      </c>
      <c r="L380" s="1">
        <f t="shared" si="32"/>
        <v>0</v>
      </c>
      <c r="M380" s="1">
        <f>IF(B380="Aniversário",VLOOKUP(A380,[1]Fluxo!C:F,4,FALSE)*C380,0)</f>
        <v>0</v>
      </c>
      <c r="N380" s="2">
        <f t="shared" si="33"/>
        <v>1207.287112</v>
      </c>
    </row>
    <row r="381" spans="1:14" x14ac:dyDescent="0.35">
      <c r="A381" s="6">
        <v>45476</v>
      </c>
      <c r="B381" s="1" t="str">
        <f>IFERROR(VLOOKUP(A381,[1]Fluxo!C:G,5,FALSE),"")</f>
        <v/>
      </c>
      <c r="C381" s="7">
        <f t="shared" si="30"/>
        <v>1000</v>
      </c>
      <c r="D381" s="1">
        <v>252</v>
      </c>
      <c r="E381" s="1">
        <f t="shared" si="31"/>
        <v>372</v>
      </c>
      <c r="F381" s="8">
        <v>13.65</v>
      </c>
      <c r="G381" s="9">
        <f t="shared" si="34"/>
        <v>1.2079002700000001</v>
      </c>
      <c r="H381" s="9"/>
      <c r="I381" s="9"/>
      <c r="J381" s="9"/>
      <c r="K381" s="10">
        <f t="shared" si="35"/>
        <v>207.90027000000001</v>
      </c>
      <c r="L381" s="1">
        <f t="shared" si="32"/>
        <v>0</v>
      </c>
      <c r="M381" s="1">
        <f>IF(B381="Aniversário",VLOOKUP(A381,[1]Fluxo!C:F,4,FALSE)*C381,0)</f>
        <v>0</v>
      </c>
      <c r="N381" s="2">
        <f t="shared" si="33"/>
        <v>1207.9002700000001</v>
      </c>
    </row>
    <row r="382" spans="1:14" x14ac:dyDescent="0.35">
      <c r="A382" s="6">
        <v>45477</v>
      </c>
      <c r="B382" s="1" t="str">
        <f>IFERROR(VLOOKUP(A382,[1]Fluxo!C:G,5,FALSE),"")</f>
        <v/>
      </c>
      <c r="C382" s="7">
        <f t="shared" si="30"/>
        <v>1000</v>
      </c>
      <c r="D382" s="1">
        <v>252</v>
      </c>
      <c r="E382" s="1">
        <f t="shared" si="31"/>
        <v>373</v>
      </c>
      <c r="F382" s="8">
        <v>13.65</v>
      </c>
      <c r="G382" s="9">
        <f t="shared" si="34"/>
        <v>1.2085137379999999</v>
      </c>
      <c r="H382" s="9"/>
      <c r="I382" s="9"/>
      <c r="J382" s="9"/>
      <c r="K382" s="10">
        <f t="shared" si="35"/>
        <v>208.51373799999999</v>
      </c>
      <c r="L382" s="1">
        <f t="shared" si="32"/>
        <v>0</v>
      </c>
      <c r="M382" s="1">
        <f>IF(B382="Aniversário",VLOOKUP(A382,[1]Fluxo!C:F,4,FALSE)*C382,0)</f>
        <v>0</v>
      </c>
      <c r="N382" s="2">
        <f t="shared" si="33"/>
        <v>1208.5137380000001</v>
      </c>
    </row>
    <row r="383" spans="1:14" x14ac:dyDescent="0.35">
      <c r="A383" s="6">
        <v>45478</v>
      </c>
      <c r="B383" s="1" t="str">
        <f>IFERROR(VLOOKUP(A383,[1]Fluxo!C:G,5,FALSE),"")</f>
        <v/>
      </c>
      <c r="C383" s="7">
        <f t="shared" si="30"/>
        <v>1000</v>
      </c>
      <c r="D383" s="1">
        <v>252</v>
      </c>
      <c r="E383" s="1">
        <f t="shared" si="31"/>
        <v>374</v>
      </c>
      <c r="F383" s="8">
        <v>13.65</v>
      </c>
      <c r="G383" s="9">
        <f t="shared" si="34"/>
        <v>1.2091275189999999</v>
      </c>
      <c r="H383" s="9"/>
      <c r="I383" s="9"/>
      <c r="J383" s="9"/>
      <c r="K383" s="10">
        <f t="shared" si="35"/>
        <v>209.12751900000001</v>
      </c>
      <c r="L383" s="1">
        <f t="shared" si="32"/>
        <v>0</v>
      </c>
      <c r="M383" s="1">
        <f>IF(B383="Aniversário",VLOOKUP(A383,[1]Fluxo!C:F,4,FALSE)*C383,0)</f>
        <v>0</v>
      </c>
      <c r="N383" s="2">
        <f t="shared" si="33"/>
        <v>1209.1275190000001</v>
      </c>
    </row>
    <row r="384" spans="1:14" x14ac:dyDescent="0.35">
      <c r="A384" s="6">
        <v>45481</v>
      </c>
      <c r="B384" s="1" t="str">
        <f>IFERROR(VLOOKUP(A384,[1]Fluxo!C:G,5,FALSE),"")</f>
        <v/>
      </c>
      <c r="C384" s="7">
        <f t="shared" si="30"/>
        <v>1000</v>
      </c>
      <c r="D384" s="1">
        <v>252</v>
      </c>
      <c r="E384" s="1">
        <f t="shared" si="31"/>
        <v>375</v>
      </c>
      <c r="F384" s="8">
        <v>13.65</v>
      </c>
      <c r="G384" s="9">
        <f t="shared" si="34"/>
        <v>1.2097416110000001</v>
      </c>
      <c r="H384" s="9"/>
      <c r="I384" s="9"/>
      <c r="J384" s="9"/>
      <c r="K384" s="10">
        <f t="shared" si="35"/>
        <v>209.74161100000001</v>
      </c>
      <c r="L384" s="1">
        <f t="shared" si="32"/>
        <v>0</v>
      </c>
      <c r="M384" s="1">
        <f>IF(B384="Aniversário",VLOOKUP(A384,[1]Fluxo!C:F,4,FALSE)*C384,0)</f>
        <v>0</v>
      </c>
      <c r="N384" s="2">
        <f t="shared" si="33"/>
        <v>1209.7416109999999</v>
      </c>
    </row>
    <row r="385" spans="1:14" x14ac:dyDescent="0.35">
      <c r="A385" s="6">
        <v>45482</v>
      </c>
      <c r="B385" s="1" t="str">
        <f>IFERROR(VLOOKUP(A385,[1]Fluxo!C:G,5,FALSE),"")</f>
        <v/>
      </c>
      <c r="C385" s="7">
        <f t="shared" si="30"/>
        <v>1000</v>
      </c>
      <c r="D385" s="1">
        <v>252</v>
      </c>
      <c r="E385" s="1">
        <f t="shared" si="31"/>
        <v>376</v>
      </c>
      <c r="F385" s="8">
        <v>13.65</v>
      </c>
      <c r="G385" s="9">
        <f t="shared" si="34"/>
        <v>1.2103560149999999</v>
      </c>
      <c r="H385" s="9"/>
      <c r="I385" s="9"/>
      <c r="J385" s="9"/>
      <c r="K385" s="10">
        <f t="shared" si="35"/>
        <v>210.35601500000001</v>
      </c>
      <c r="L385" s="1">
        <f t="shared" si="32"/>
        <v>0</v>
      </c>
      <c r="M385" s="1">
        <f>IF(B385="Aniversário",VLOOKUP(A385,[1]Fluxo!C:F,4,FALSE)*C385,0)</f>
        <v>0</v>
      </c>
      <c r="N385" s="2">
        <f t="shared" si="33"/>
        <v>1210.3560150000001</v>
      </c>
    </row>
    <row r="386" spans="1:14" x14ac:dyDescent="0.35">
      <c r="A386" s="6">
        <v>45483</v>
      </c>
      <c r="B386" s="1" t="str">
        <f>IFERROR(VLOOKUP(A386,[1]Fluxo!C:G,5,FALSE),"")</f>
        <v/>
      </c>
      <c r="C386" s="7">
        <f t="shared" si="30"/>
        <v>1000</v>
      </c>
      <c r="D386" s="1">
        <v>252</v>
      </c>
      <c r="E386" s="1">
        <f t="shared" si="31"/>
        <v>377</v>
      </c>
      <c r="F386" s="8">
        <v>13.65</v>
      </c>
      <c r="G386" s="9">
        <f t="shared" si="34"/>
        <v>1.210970731</v>
      </c>
      <c r="H386" s="9"/>
      <c r="I386" s="9"/>
      <c r="J386" s="9"/>
      <c r="K386" s="10">
        <f t="shared" si="35"/>
        <v>210.970731</v>
      </c>
      <c r="L386" s="1">
        <f t="shared" si="32"/>
        <v>0</v>
      </c>
      <c r="M386" s="1">
        <f>IF(B386="Aniversário",VLOOKUP(A386,[1]Fluxo!C:F,4,FALSE)*C386,0)</f>
        <v>0</v>
      </c>
      <c r="N386" s="2">
        <f t="shared" si="33"/>
        <v>1210.9707309999999</v>
      </c>
    </row>
    <row r="387" spans="1:14" x14ac:dyDescent="0.35">
      <c r="A387" s="6">
        <v>45484</v>
      </c>
      <c r="B387" s="1" t="str">
        <f>IFERROR(VLOOKUP(A387,[1]Fluxo!C:G,5,FALSE),"")</f>
        <v/>
      </c>
      <c r="C387" s="7">
        <f t="shared" si="30"/>
        <v>1000</v>
      </c>
      <c r="D387" s="1">
        <v>252</v>
      </c>
      <c r="E387" s="1">
        <f t="shared" si="31"/>
        <v>378</v>
      </c>
      <c r="F387" s="8">
        <v>13.65</v>
      </c>
      <c r="G387" s="9">
        <f t="shared" si="34"/>
        <v>1.2115857590000001</v>
      </c>
      <c r="H387" s="9"/>
      <c r="I387" s="9"/>
      <c r="J387" s="9"/>
      <c r="K387" s="10">
        <f t="shared" si="35"/>
        <v>211.585759</v>
      </c>
      <c r="L387" s="1">
        <f t="shared" si="32"/>
        <v>0</v>
      </c>
      <c r="M387" s="1">
        <f>IF(B387="Aniversário",VLOOKUP(A387,[1]Fluxo!C:F,4,FALSE)*C387,0)</f>
        <v>0</v>
      </c>
      <c r="N387" s="2">
        <f t="shared" si="33"/>
        <v>1211.5857590000001</v>
      </c>
    </row>
    <row r="388" spans="1:14" x14ac:dyDescent="0.35">
      <c r="A388" s="6">
        <v>45485</v>
      </c>
      <c r="B388" s="1" t="str">
        <f>IFERROR(VLOOKUP(A388,[1]Fluxo!C:G,5,FALSE),"")</f>
        <v/>
      </c>
      <c r="C388" s="7">
        <f t="shared" si="30"/>
        <v>1000</v>
      </c>
      <c r="D388" s="1">
        <v>252</v>
      </c>
      <c r="E388" s="1">
        <f t="shared" si="31"/>
        <v>379</v>
      </c>
      <c r="F388" s="8">
        <v>13.65</v>
      </c>
      <c r="G388" s="9">
        <f t="shared" si="34"/>
        <v>1.2122010999999999</v>
      </c>
      <c r="H388" s="9"/>
      <c r="I388" s="9"/>
      <c r="J388" s="9"/>
      <c r="K388" s="10">
        <f t="shared" si="35"/>
        <v>212.2011</v>
      </c>
      <c r="L388" s="1">
        <f t="shared" si="32"/>
        <v>0</v>
      </c>
      <c r="M388" s="1">
        <f>IF(B388="Aniversário",VLOOKUP(A388,[1]Fluxo!C:F,4,FALSE)*C388,0)</f>
        <v>0</v>
      </c>
      <c r="N388" s="2">
        <f t="shared" si="33"/>
        <v>1212.2011</v>
      </c>
    </row>
    <row r="389" spans="1:14" x14ac:dyDescent="0.35">
      <c r="A389" s="6">
        <v>45488</v>
      </c>
      <c r="B389" s="1" t="str">
        <f>IFERROR(VLOOKUP(A389,[1]Fluxo!C:G,5,FALSE),"")</f>
        <v/>
      </c>
      <c r="C389" s="7">
        <f t="shared" si="30"/>
        <v>1000</v>
      </c>
      <c r="D389" s="1">
        <v>252</v>
      </c>
      <c r="E389" s="1">
        <f t="shared" si="31"/>
        <v>380</v>
      </c>
      <c r="F389" s="8">
        <v>13.65</v>
      </c>
      <c r="G389" s="9">
        <f t="shared" si="34"/>
        <v>1.212816753</v>
      </c>
      <c r="H389" s="9"/>
      <c r="I389" s="9"/>
      <c r="J389" s="9"/>
      <c r="K389" s="10">
        <f t="shared" si="35"/>
        <v>212.81675300000001</v>
      </c>
      <c r="L389" s="1">
        <f t="shared" si="32"/>
        <v>0</v>
      </c>
      <c r="M389" s="1">
        <f>IF(B389="Aniversário",VLOOKUP(A389,[1]Fluxo!C:F,4,FALSE)*C389,0)</f>
        <v>0</v>
      </c>
      <c r="N389" s="2">
        <f t="shared" si="33"/>
        <v>1212.8167530000001</v>
      </c>
    </row>
    <row r="390" spans="1:14" x14ac:dyDescent="0.35">
      <c r="A390" s="6">
        <v>45489</v>
      </c>
      <c r="B390" s="1" t="str">
        <f>IFERROR(VLOOKUP(A390,[1]Fluxo!C:G,5,FALSE),"")</f>
        <v/>
      </c>
      <c r="C390" s="7">
        <f t="shared" si="30"/>
        <v>1000</v>
      </c>
      <c r="D390" s="1">
        <v>252</v>
      </c>
      <c r="E390" s="1">
        <f t="shared" si="31"/>
        <v>381</v>
      </c>
      <c r="F390" s="8">
        <v>13.65</v>
      </c>
      <c r="G390" s="9">
        <f t="shared" si="34"/>
        <v>1.213432719</v>
      </c>
      <c r="H390" s="9"/>
      <c r="I390" s="9"/>
      <c r="J390" s="9"/>
      <c r="K390" s="10">
        <f t="shared" si="35"/>
        <v>213.43271899999999</v>
      </c>
      <c r="L390" s="1">
        <f t="shared" si="32"/>
        <v>0</v>
      </c>
      <c r="M390" s="1">
        <f>IF(B390="Aniversário",VLOOKUP(A390,[1]Fluxo!C:F,4,FALSE)*C390,0)</f>
        <v>0</v>
      </c>
      <c r="N390" s="2">
        <f t="shared" si="33"/>
        <v>1213.4327189999999</v>
      </c>
    </row>
    <row r="391" spans="1:14" x14ac:dyDescent="0.35">
      <c r="A391" s="6">
        <v>45490</v>
      </c>
      <c r="B391" s="1" t="str">
        <f>IFERROR(VLOOKUP(A391,[1]Fluxo!C:G,5,FALSE),"")</f>
        <v/>
      </c>
      <c r="C391" s="7">
        <f t="shared" si="30"/>
        <v>1000</v>
      </c>
      <c r="D391" s="1">
        <v>252</v>
      </c>
      <c r="E391" s="1">
        <f t="shared" si="31"/>
        <v>382</v>
      </c>
      <c r="F391" s="8">
        <v>13.65</v>
      </c>
      <c r="G391" s="9">
        <f t="shared" si="34"/>
        <v>1.214048998</v>
      </c>
      <c r="H391" s="9"/>
      <c r="I391" s="9"/>
      <c r="J391" s="9"/>
      <c r="K391" s="10">
        <f t="shared" si="35"/>
        <v>214.04899800000001</v>
      </c>
      <c r="L391" s="1">
        <f t="shared" si="32"/>
        <v>0</v>
      </c>
      <c r="M391" s="1">
        <f>IF(B391="Aniversário",VLOOKUP(A391,[1]Fluxo!C:F,4,FALSE)*C391,0)</f>
        <v>0</v>
      </c>
      <c r="N391" s="2">
        <f t="shared" si="33"/>
        <v>1214.048998</v>
      </c>
    </row>
    <row r="392" spans="1:14" x14ac:dyDescent="0.35">
      <c r="A392" s="6">
        <v>45491</v>
      </c>
      <c r="B392" s="1" t="str">
        <f>IFERROR(VLOOKUP(A392,[1]Fluxo!C:G,5,FALSE),"")</f>
        <v/>
      </c>
      <c r="C392" s="7">
        <f t="shared" si="30"/>
        <v>1000</v>
      </c>
      <c r="D392" s="1">
        <v>252</v>
      </c>
      <c r="E392" s="1">
        <f t="shared" si="31"/>
        <v>383</v>
      </c>
      <c r="F392" s="8">
        <v>13.65</v>
      </c>
      <c r="G392" s="9">
        <f t="shared" si="34"/>
        <v>1.214665589</v>
      </c>
      <c r="H392" s="9"/>
      <c r="I392" s="9"/>
      <c r="J392" s="9"/>
      <c r="K392" s="10">
        <f t="shared" si="35"/>
        <v>214.66558900000001</v>
      </c>
      <c r="L392" s="1">
        <f t="shared" si="32"/>
        <v>0</v>
      </c>
      <c r="M392" s="1">
        <f>IF(B392="Aniversário",VLOOKUP(A392,[1]Fluxo!C:F,4,FALSE)*C392,0)</f>
        <v>0</v>
      </c>
      <c r="N392" s="2">
        <f t="shared" si="33"/>
        <v>1214.665589</v>
      </c>
    </row>
    <row r="393" spans="1:14" x14ac:dyDescent="0.35">
      <c r="A393" s="6">
        <v>45492</v>
      </c>
      <c r="B393" s="1" t="str">
        <f>IFERROR(VLOOKUP(A393,[1]Fluxo!C:G,5,FALSE),"")</f>
        <v/>
      </c>
      <c r="C393" s="7">
        <f t="shared" si="30"/>
        <v>1000</v>
      </c>
      <c r="D393" s="1">
        <v>252</v>
      </c>
      <c r="E393" s="1">
        <f t="shared" si="31"/>
        <v>384</v>
      </c>
      <c r="F393" s="8">
        <v>13.65</v>
      </c>
      <c r="G393" s="9">
        <f t="shared" si="34"/>
        <v>1.215282494</v>
      </c>
      <c r="H393" s="9"/>
      <c r="I393" s="9"/>
      <c r="J393" s="9"/>
      <c r="K393" s="10">
        <f t="shared" si="35"/>
        <v>215.28249400000001</v>
      </c>
      <c r="L393" s="1">
        <f t="shared" si="32"/>
        <v>0</v>
      </c>
      <c r="M393" s="1">
        <f>IF(B393="Aniversário",VLOOKUP(A393,[1]Fluxo!C:F,4,FALSE)*C393,0)</f>
        <v>0</v>
      </c>
      <c r="N393" s="2">
        <f t="shared" si="33"/>
        <v>1215.282494</v>
      </c>
    </row>
    <row r="394" spans="1:14" x14ac:dyDescent="0.35">
      <c r="A394" s="6">
        <v>45495</v>
      </c>
      <c r="B394" s="1" t="str">
        <f>IFERROR(VLOOKUP(A394,[1]Fluxo!C:G,5,FALSE),"")</f>
        <v/>
      </c>
      <c r="C394" s="7">
        <f t="shared" ref="C394:C457" si="36">IF(B393="Incorporação",K393+C393-M393,C393-M393)</f>
        <v>1000</v>
      </c>
      <c r="D394" s="1">
        <v>252</v>
      </c>
      <c r="E394" s="1">
        <f t="shared" ref="E394:E457" si="37">IF(OR(B393="Aniversário",B393="Incorporação"),1,E393+1)</f>
        <v>385</v>
      </c>
      <c r="F394" s="8">
        <v>13.65</v>
      </c>
      <c r="G394" s="9">
        <f t="shared" si="34"/>
        <v>1.2158997119999999</v>
      </c>
      <c r="H394" s="9"/>
      <c r="I394" s="9"/>
      <c r="J394" s="9"/>
      <c r="K394" s="10">
        <f t="shared" si="35"/>
        <v>215.89971199999999</v>
      </c>
      <c r="L394" s="1">
        <f t="shared" ref="L394:L457" si="38">IF(B394="Aniversário",K394,0)</f>
        <v>0</v>
      </c>
      <c r="M394" s="1">
        <f>IF(B394="Aniversário",VLOOKUP(A394,[1]Fluxo!C:F,4,FALSE)*C394,0)</f>
        <v>0</v>
      </c>
      <c r="N394" s="2">
        <f t="shared" ref="N394:N457" si="39">C394+K394-L394-M394</f>
        <v>1215.8997119999999</v>
      </c>
    </row>
    <row r="395" spans="1:14" x14ac:dyDescent="0.35">
      <c r="A395" s="6">
        <v>45496</v>
      </c>
      <c r="B395" s="1" t="str">
        <f>IFERROR(VLOOKUP(A395,[1]Fluxo!C:G,5,FALSE),"")</f>
        <v/>
      </c>
      <c r="C395" s="7">
        <f t="shared" si="36"/>
        <v>1000</v>
      </c>
      <c r="D395" s="1">
        <v>252</v>
      </c>
      <c r="E395" s="1">
        <f t="shared" si="37"/>
        <v>386</v>
      </c>
      <c r="F395" s="8">
        <v>13.65</v>
      </c>
      <c r="G395" s="9">
        <f t="shared" ref="G395:G458" si="40">ROUND((1+F395/100)^(E395/D395),9)</f>
        <v>1.2165172440000001</v>
      </c>
      <c r="H395" s="9"/>
      <c r="I395" s="9"/>
      <c r="J395" s="9"/>
      <c r="K395" s="10">
        <f t="shared" ref="K395:K458" si="41">TRUNC(C395*(G395-1),8)</f>
        <v>216.51724400000001</v>
      </c>
      <c r="L395" s="1">
        <f t="shared" si="38"/>
        <v>0</v>
      </c>
      <c r="M395" s="1">
        <f>IF(B395="Aniversário",VLOOKUP(A395,[1]Fluxo!C:F,4,FALSE)*C395,0)</f>
        <v>0</v>
      </c>
      <c r="N395" s="2">
        <f t="shared" si="39"/>
        <v>1216.5172440000001</v>
      </c>
    </row>
    <row r="396" spans="1:14" x14ac:dyDescent="0.35">
      <c r="A396" s="6">
        <v>45497</v>
      </c>
      <c r="B396" s="1" t="str">
        <f>IFERROR(VLOOKUP(A396,[1]Fluxo!C:G,5,FALSE),"")</f>
        <v/>
      </c>
      <c r="C396" s="7">
        <f t="shared" si="36"/>
        <v>1000</v>
      </c>
      <c r="D396" s="1">
        <v>252</v>
      </c>
      <c r="E396" s="1">
        <f t="shared" si="37"/>
        <v>387</v>
      </c>
      <c r="F396" s="8">
        <v>13.65</v>
      </c>
      <c r="G396" s="9">
        <f t="shared" si="40"/>
        <v>1.2171350889999999</v>
      </c>
      <c r="H396" s="9"/>
      <c r="I396" s="9"/>
      <c r="J396" s="9"/>
      <c r="K396" s="10">
        <f t="shared" si="41"/>
        <v>217.13508899999999</v>
      </c>
      <c r="L396" s="1">
        <f t="shared" si="38"/>
        <v>0</v>
      </c>
      <c r="M396" s="1">
        <f>IF(B396="Aniversário",VLOOKUP(A396,[1]Fluxo!C:F,4,FALSE)*C396,0)</f>
        <v>0</v>
      </c>
      <c r="N396" s="2">
        <f t="shared" si="39"/>
        <v>1217.1350889999999</v>
      </c>
    </row>
    <row r="397" spans="1:14" x14ac:dyDescent="0.35">
      <c r="A397" s="6">
        <v>45498</v>
      </c>
      <c r="B397" s="1" t="str">
        <f>IFERROR(VLOOKUP(A397,[1]Fluxo!C:G,5,FALSE),"")</f>
        <v/>
      </c>
      <c r="C397" s="7">
        <f t="shared" si="36"/>
        <v>1000</v>
      </c>
      <c r="D397" s="1">
        <v>252</v>
      </c>
      <c r="E397" s="1">
        <f t="shared" si="37"/>
        <v>388</v>
      </c>
      <c r="F397" s="8">
        <v>13.65</v>
      </c>
      <c r="G397" s="9">
        <f t="shared" si="40"/>
        <v>1.217753248</v>
      </c>
      <c r="H397" s="9"/>
      <c r="I397" s="9"/>
      <c r="J397" s="9"/>
      <c r="K397" s="10">
        <f t="shared" si="41"/>
        <v>217.75324800000001</v>
      </c>
      <c r="L397" s="1">
        <f t="shared" si="38"/>
        <v>0</v>
      </c>
      <c r="M397" s="1">
        <f>IF(B397="Aniversário",VLOOKUP(A397,[1]Fluxo!C:F,4,FALSE)*C397,0)</f>
        <v>0</v>
      </c>
      <c r="N397" s="2">
        <f t="shared" si="39"/>
        <v>1217.753248</v>
      </c>
    </row>
    <row r="398" spans="1:14" x14ac:dyDescent="0.35">
      <c r="A398" s="6">
        <v>45499</v>
      </c>
      <c r="B398" s="1" t="str">
        <f>IFERROR(VLOOKUP(A398,[1]Fluxo!C:G,5,FALSE),"")</f>
        <v/>
      </c>
      <c r="C398" s="7">
        <f t="shared" si="36"/>
        <v>1000</v>
      </c>
      <c r="D398" s="1">
        <v>252</v>
      </c>
      <c r="E398" s="1">
        <f t="shared" si="37"/>
        <v>389</v>
      </c>
      <c r="F398" s="8">
        <v>13.65</v>
      </c>
      <c r="G398" s="9">
        <f t="shared" si="40"/>
        <v>1.218371721</v>
      </c>
      <c r="H398" s="9"/>
      <c r="I398" s="9"/>
      <c r="J398" s="9"/>
      <c r="K398" s="10">
        <f t="shared" si="41"/>
        <v>218.37172100000001</v>
      </c>
      <c r="L398" s="1">
        <f t="shared" si="38"/>
        <v>0</v>
      </c>
      <c r="M398" s="1">
        <f>IF(B398="Aniversário",VLOOKUP(A398,[1]Fluxo!C:F,4,FALSE)*C398,0)</f>
        <v>0</v>
      </c>
      <c r="N398" s="2">
        <f t="shared" si="39"/>
        <v>1218.371721</v>
      </c>
    </row>
    <row r="399" spans="1:14" x14ac:dyDescent="0.35">
      <c r="A399" s="6">
        <v>45502</v>
      </c>
      <c r="B399" s="1">
        <f>IFERROR(VLOOKUP(A399,[1]Fluxo!C:G,5,FALSE),"")</f>
        <v>0</v>
      </c>
      <c r="C399" s="7">
        <f t="shared" si="36"/>
        <v>1000</v>
      </c>
      <c r="D399" s="1">
        <v>252</v>
      </c>
      <c r="E399" s="1">
        <f t="shared" si="37"/>
        <v>390</v>
      </c>
      <c r="F399" s="8">
        <v>13.65</v>
      </c>
      <c r="G399" s="9">
        <f t="shared" si="40"/>
        <v>1.2189905080000001</v>
      </c>
      <c r="H399" s="9"/>
      <c r="I399" s="9"/>
      <c r="J399" s="9"/>
      <c r="K399" s="10">
        <f t="shared" si="41"/>
        <v>218.99050800000001</v>
      </c>
      <c r="L399" s="1">
        <f t="shared" si="38"/>
        <v>0</v>
      </c>
      <c r="M399" s="1">
        <f>IF(B399="Aniversário",VLOOKUP(A399,[1]Fluxo!C:F,4,FALSE)*C399,0)</f>
        <v>0</v>
      </c>
      <c r="N399" s="2">
        <f t="shared" si="39"/>
        <v>1218.9905080000001</v>
      </c>
    </row>
    <row r="400" spans="1:14" x14ac:dyDescent="0.35">
      <c r="A400" s="6">
        <v>45503</v>
      </c>
      <c r="B400" s="1" t="str">
        <f>IFERROR(VLOOKUP(A400,[1]Fluxo!C:G,5,FALSE),"")</f>
        <v/>
      </c>
      <c r="C400" s="7">
        <f t="shared" si="36"/>
        <v>1000</v>
      </c>
      <c r="D400" s="1">
        <v>252</v>
      </c>
      <c r="E400" s="1">
        <f t="shared" si="37"/>
        <v>391</v>
      </c>
      <c r="F400" s="8">
        <v>13.65</v>
      </c>
      <c r="G400" s="9">
        <f t="shared" si="40"/>
        <v>1.2196096089999999</v>
      </c>
      <c r="H400" s="9"/>
      <c r="I400" s="9"/>
      <c r="J400" s="9"/>
      <c r="K400" s="10">
        <f t="shared" si="41"/>
        <v>219.60960900000001</v>
      </c>
      <c r="L400" s="1">
        <f t="shared" si="38"/>
        <v>0</v>
      </c>
      <c r="M400" s="1">
        <f>IF(B400="Aniversário",VLOOKUP(A400,[1]Fluxo!C:F,4,FALSE)*C400,0)</f>
        <v>0</v>
      </c>
      <c r="N400" s="2">
        <f t="shared" si="39"/>
        <v>1219.6096090000001</v>
      </c>
    </row>
    <row r="401" spans="1:14" x14ac:dyDescent="0.35">
      <c r="A401" s="6">
        <v>45504</v>
      </c>
      <c r="B401" s="1" t="str">
        <f>IFERROR(VLOOKUP(A401,[1]Fluxo!C:G,5,FALSE),"")</f>
        <v/>
      </c>
      <c r="C401" s="7">
        <f t="shared" si="36"/>
        <v>1000</v>
      </c>
      <c r="D401" s="1">
        <v>252</v>
      </c>
      <c r="E401" s="1">
        <f t="shared" si="37"/>
        <v>392</v>
      </c>
      <c r="F401" s="8">
        <v>13.65</v>
      </c>
      <c r="G401" s="9">
        <f t="shared" si="40"/>
        <v>1.2202290250000001</v>
      </c>
      <c r="H401" s="9"/>
      <c r="I401" s="9"/>
      <c r="J401" s="9"/>
      <c r="K401" s="10">
        <f t="shared" si="41"/>
        <v>220.22902500000001</v>
      </c>
      <c r="L401" s="1">
        <f t="shared" si="38"/>
        <v>0</v>
      </c>
      <c r="M401" s="1">
        <f>IF(B401="Aniversário",VLOOKUP(A401,[1]Fluxo!C:F,4,FALSE)*C401,0)</f>
        <v>0</v>
      </c>
      <c r="N401" s="2">
        <f t="shared" si="39"/>
        <v>1220.2290250000001</v>
      </c>
    </row>
    <row r="402" spans="1:14" x14ac:dyDescent="0.35">
      <c r="A402" s="6">
        <v>45505</v>
      </c>
      <c r="B402" s="1" t="str">
        <f>IFERROR(VLOOKUP(A402,[1]Fluxo!C:G,5,FALSE),"")</f>
        <v/>
      </c>
      <c r="C402" s="7">
        <f t="shared" si="36"/>
        <v>1000</v>
      </c>
      <c r="D402" s="1">
        <v>252</v>
      </c>
      <c r="E402" s="1">
        <f t="shared" si="37"/>
        <v>393</v>
      </c>
      <c r="F402" s="8">
        <v>13.65</v>
      </c>
      <c r="G402" s="9">
        <f t="shared" si="40"/>
        <v>1.2208487560000001</v>
      </c>
      <c r="H402" s="9"/>
      <c r="I402" s="9"/>
      <c r="J402" s="9"/>
      <c r="K402" s="10">
        <f t="shared" si="41"/>
        <v>220.84875600000001</v>
      </c>
      <c r="L402" s="1">
        <f t="shared" si="38"/>
        <v>0</v>
      </c>
      <c r="M402" s="1">
        <f>IF(B402="Aniversário",VLOOKUP(A402,[1]Fluxo!C:F,4,FALSE)*C402,0)</f>
        <v>0</v>
      </c>
      <c r="N402" s="2">
        <f t="shared" si="39"/>
        <v>1220.8487560000001</v>
      </c>
    </row>
    <row r="403" spans="1:14" x14ac:dyDescent="0.35">
      <c r="A403" s="6">
        <v>45506</v>
      </c>
      <c r="B403" s="1" t="str">
        <f>IFERROR(VLOOKUP(A403,[1]Fluxo!C:G,5,FALSE),"")</f>
        <v/>
      </c>
      <c r="C403" s="7">
        <f t="shared" si="36"/>
        <v>1000</v>
      </c>
      <c r="D403" s="1">
        <v>252</v>
      </c>
      <c r="E403" s="1">
        <f t="shared" si="37"/>
        <v>394</v>
      </c>
      <c r="F403" s="8">
        <v>13.65</v>
      </c>
      <c r="G403" s="9">
        <f t="shared" si="40"/>
        <v>1.2214688010000001</v>
      </c>
      <c r="H403" s="9"/>
      <c r="I403" s="9"/>
      <c r="J403" s="9"/>
      <c r="K403" s="10">
        <f t="shared" si="41"/>
        <v>221.46880100000001</v>
      </c>
      <c r="L403" s="1">
        <f t="shared" si="38"/>
        <v>0</v>
      </c>
      <c r="M403" s="1">
        <f>IF(B403="Aniversário",VLOOKUP(A403,[1]Fluxo!C:F,4,FALSE)*C403,0)</f>
        <v>0</v>
      </c>
      <c r="N403" s="2">
        <f t="shared" si="39"/>
        <v>1221.468801</v>
      </c>
    </row>
    <row r="404" spans="1:14" x14ac:dyDescent="0.35">
      <c r="A404" s="6">
        <v>45509</v>
      </c>
      <c r="B404" s="1" t="str">
        <f>IFERROR(VLOOKUP(A404,[1]Fluxo!C:G,5,FALSE),"")</f>
        <v/>
      </c>
      <c r="C404" s="7">
        <f t="shared" si="36"/>
        <v>1000</v>
      </c>
      <c r="D404" s="1">
        <v>252</v>
      </c>
      <c r="E404" s="1">
        <f t="shared" si="37"/>
        <v>395</v>
      </c>
      <c r="F404" s="8">
        <v>13.65</v>
      </c>
      <c r="G404" s="9">
        <f t="shared" si="40"/>
        <v>1.222089161</v>
      </c>
      <c r="H404" s="9"/>
      <c r="I404" s="9"/>
      <c r="J404" s="9"/>
      <c r="K404" s="10">
        <f t="shared" si="41"/>
        <v>222.08916099999999</v>
      </c>
      <c r="L404" s="1">
        <f t="shared" si="38"/>
        <v>0</v>
      </c>
      <c r="M404" s="1">
        <f>IF(B404="Aniversário",VLOOKUP(A404,[1]Fluxo!C:F,4,FALSE)*C404,0)</f>
        <v>0</v>
      </c>
      <c r="N404" s="2">
        <f t="shared" si="39"/>
        <v>1222.0891609999999</v>
      </c>
    </row>
    <row r="405" spans="1:14" x14ac:dyDescent="0.35">
      <c r="A405" s="6">
        <v>45510</v>
      </c>
      <c r="B405" s="1" t="str">
        <f>IFERROR(VLOOKUP(A405,[1]Fluxo!C:G,5,FALSE),"")</f>
        <v/>
      </c>
      <c r="C405" s="7">
        <f t="shared" si="36"/>
        <v>1000</v>
      </c>
      <c r="D405" s="1">
        <v>252</v>
      </c>
      <c r="E405" s="1">
        <f t="shared" si="37"/>
        <v>396</v>
      </c>
      <c r="F405" s="8">
        <v>13.65</v>
      </c>
      <c r="G405" s="9">
        <f t="shared" si="40"/>
        <v>1.2227098359999999</v>
      </c>
      <c r="H405" s="9"/>
      <c r="I405" s="9"/>
      <c r="J405" s="9"/>
      <c r="K405" s="10">
        <f t="shared" si="41"/>
        <v>222.709836</v>
      </c>
      <c r="L405" s="1">
        <f t="shared" si="38"/>
        <v>0</v>
      </c>
      <c r="M405" s="1">
        <f>IF(B405="Aniversário",VLOOKUP(A405,[1]Fluxo!C:F,4,FALSE)*C405,0)</f>
        <v>0</v>
      </c>
      <c r="N405" s="2">
        <f t="shared" si="39"/>
        <v>1222.709836</v>
      </c>
    </row>
    <row r="406" spans="1:14" x14ac:dyDescent="0.35">
      <c r="A406" s="6">
        <v>45511</v>
      </c>
      <c r="B406" s="1" t="str">
        <f>IFERROR(VLOOKUP(A406,[1]Fluxo!C:G,5,FALSE),"")</f>
        <v/>
      </c>
      <c r="C406" s="7">
        <f t="shared" si="36"/>
        <v>1000</v>
      </c>
      <c r="D406" s="1">
        <v>252</v>
      </c>
      <c r="E406" s="1">
        <f t="shared" si="37"/>
        <v>397</v>
      </c>
      <c r="F406" s="8">
        <v>13.65</v>
      </c>
      <c r="G406" s="9">
        <f t="shared" si="40"/>
        <v>1.223330826</v>
      </c>
      <c r="H406" s="9"/>
      <c r="I406" s="9"/>
      <c r="J406" s="9"/>
      <c r="K406" s="10">
        <f t="shared" si="41"/>
        <v>223.330826</v>
      </c>
      <c r="L406" s="1">
        <f t="shared" si="38"/>
        <v>0</v>
      </c>
      <c r="M406" s="1">
        <f>IF(B406="Aniversário",VLOOKUP(A406,[1]Fluxo!C:F,4,FALSE)*C406,0)</f>
        <v>0</v>
      </c>
      <c r="N406" s="2">
        <f t="shared" si="39"/>
        <v>1223.3308259999999</v>
      </c>
    </row>
    <row r="407" spans="1:14" x14ac:dyDescent="0.35">
      <c r="A407" s="6">
        <v>45512</v>
      </c>
      <c r="B407" s="1" t="str">
        <f>IFERROR(VLOOKUP(A407,[1]Fluxo!C:G,5,FALSE),"")</f>
        <v/>
      </c>
      <c r="C407" s="7">
        <f t="shared" si="36"/>
        <v>1000</v>
      </c>
      <c r="D407" s="1">
        <v>252</v>
      </c>
      <c r="E407" s="1">
        <f t="shared" si="37"/>
        <v>398</v>
      </c>
      <c r="F407" s="8">
        <v>13.65</v>
      </c>
      <c r="G407" s="9">
        <f t="shared" si="40"/>
        <v>1.223952132</v>
      </c>
      <c r="H407" s="9"/>
      <c r="I407" s="9"/>
      <c r="J407" s="9"/>
      <c r="K407" s="10">
        <f t="shared" si="41"/>
        <v>223.95213200000001</v>
      </c>
      <c r="L407" s="1">
        <f t="shared" si="38"/>
        <v>0</v>
      </c>
      <c r="M407" s="1">
        <f>IF(B407="Aniversário",VLOOKUP(A407,[1]Fluxo!C:F,4,FALSE)*C407,0)</f>
        <v>0</v>
      </c>
      <c r="N407" s="2">
        <f t="shared" si="39"/>
        <v>1223.9521319999999</v>
      </c>
    </row>
    <row r="408" spans="1:14" x14ac:dyDescent="0.35">
      <c r="A408" s="6">
        <v>45513</v>
      </c>
      <c r="B408" s="1" t="str">
        <f>IFERROR(VLOOKUP(A408,[1]Fluxo!C:G,5,FALSE),"")</f>
        <v/>
      </c>
      <c r="C408" s="7">
        <f t="shared" si="36"/>
        <v>1000</v>
      </c>
      <c r="D408" s="1">
        <v>252</v>
      </c>
      <c r="E408" s="1">
        <f t="shared" si="37"/>
        <v>399</v>
      </c>
      <c r="F408" s="8">
        <v>13.65</v>
      </c>
      <c r="G408" s="9">
        <f t="shared" si="40"/>
        <v>1.224573753</v>
      </c>
      <c r="H408" s="9"/>
      <c r="I408" s="9"/>
      <c r="J408" s="9"/>
      <c r="K408" s="10">
        <f t="shared" si="41"/>
        <v>224.57375300000001</v>
      </c>
      <c r="L408" s="1">
        <f t="shared" si="38"/>
        <v>0</v>
      </c>
      <c r="M408" s="1">
        <f>IF(B408="Aniversário",VLOOKUP(A408,[1]Fluxo!C:F,4,FALSE)*C408,0)</f>
        <v>0</v>
      </c>
      <c r="N408" s="2">
        <f t="shared" si="39"/>
        <v>1224.5737530000001</v>
      </c>
    </row>
    <row r="409" spans="1:14" x14ac:dyDescent="0.35">
      <c r="A409" s="6">
        <v>45516</v>
      </c>
      <c r="B409" s="1" t="str">
        <f>IFERROR(VLOOKUP(A409,[1]Fluxo!C:G,5,FALSE),"")</f>
        <v/>
      </c>
      <c r="C409" s="7">
        <f t="shared" si="36"/>
        <v>1000</v>
      </c>
      <c r="D409" s="1">
        <v>252</v>
      </c>
      <c r="E409" s="1">
        <f t="shared" si="37"/>
        <v>400</v>
      </c>
      <c r="F409" s="8">
        <v>13.65</v>
      </c>
      <c r="G409" s="9">
        <f t="shared" si="40"/>
        <v>1.2251956900000001</v>
      </c>
      <c r="H409" s="9"/>
      <c r="I409" s="9"/>
      <c r="J409" s="9"/>
      <c r="K409" s="10">
        <f t="shared" si="41"/>
        <v>225.19569000000001</v>
      </c>
      <c r="L409" s="1">
        <f t="shared" si="38"/>
        <v>0</v>
      </c>
      <c r="M409" s="1">
        <f>IF(B409="Aniversário",VLOOKUP(A409,[1]Fluxo!C:F,4,FALSE)*C409,0)</f>
        <v>0</v>
      </c>
      <c r="N409" s="2">
        <f t="shared" si="39"/>
        <v>1225.19569</v>
      </c>
    </row>
    <row r="410" spans="1:14" x14ac:dyDescent="0.35">
      <c r="A410" s="6">
        <v>45517</v>
      </c>
      <c r="B410" s="1" t="str">
        <f>IFERROR(VLOOKUP(A410,[1]Fluxo!C:G,5,FALSE),"")</f>
        <v/>
      </c>
      <c r="C410" s="7">
        <f t="shared" si="36"/>
        <v>1000</v>
      </c>
      <c r="D410" s="1">
        <v>252</v>
      </c>
      <c r="E410" s="1">
        <f t="shared" si="37"/>
        <v>401</v>
      </c>
      <c r="F410" s="8">
        <v>13.65</v>
      </c>
      <c r="G410" s="9">
        <f t="shared" si="40"/>
        <v>1.225817943</v>
      </c>
      <c r="H410" s="9"/>
      <c r="I410" s="9"/>
      <c r="J410" s="9"/>
      <c r="K410" s="10">
        <f t="shared" si="41"/>
        <v>225.81794300000001</v>
      </c>
      <c r="L410" s="1">
        <f t="shared" si="38"/>
        <v>0</v>
      </c>
      <c r="M410" s="1">
        <f>IF(B410="Aniversário",VLOOKUP(A410,[1]Fluxo!C:F,4,FALSE)*C410,0)</f>
        <v>0</v>
      </c>
      <c r="N410" s="2">
        <f t="shared" si="39"/>
        <v>1225.817943</v>
      </c>
    </row>
    <row r="411" spans="1:14" x14ac:dyDescent="0.35">
      <c r="A411" s="6">
        <v>45518</v>
      </c>
      <c r="B411" s="1" t="str">
        <f>IFERROR(VLOOKUP(A411,[1]Fluxo!C:G,5,FALSE),"")</f>
        <v/>
      </c>
      <c r="C411" s="7">
        <f t="shared" si="36"/>
        <v>1000</v>
      </c>
      <c r="D411" s="1">
        <v>252</v>
      </c>
      <c r="E411" s="1">
        <f t="shared" si="37"/>
        <v>402</v>
      </c>
      <c r="F411" s="8">
        <v>13.65</v>
      </c>
      <c r="G411" s="9">
        <f t="shared" si="40"/>
        <v>1.2264405119999999</v>
      </c>
      <c r="H411" s="9"/>
      <c r="I411" s="9"/>
      <c r="J411" s="9"/>
      <c r="K411" s="10">
        <f t="shared" si="41"/>
        <v>226.44051200000001</v>
      </c>
      <c r="L411" s="1">
        <f t="shared" si="38"/>
        <v>0</v>
      </c>
      <c r="M411" s="1">
        <f>IF(B411="Aniversário",VLOOKUP(A411,[1]Fluxo!C:F,4,FALSE)*C411,0)</f>
        <v>0</v>
      </c>
      <c r="N411" s="2">
        <f t="shared" si="39"/>
        <v>1226.4405120000001</v>
      </c>
    </row>
    <row r="412" spans="1:14" x14ac:dyDescent="0.35">
      <c r="A412" s="6">
        <v>45519</v>
      </c>
      <c r="B412" s="1" t="str">
        <f>IFERROR(VLOOKUP(A412,[1]Fluxo!C:G,5,FALSE),"")</f>
        <v/>
      </c>
      <c r="C412" s="7">
        <f t="shared" si="36"/>
        <v>1000</v>
      </c>
      <c r="D412" s="1">
        <v>252</v>
      </c>
      <c r="E412" s="1">
        <f t="shared" si="37"/>
        <v>403</v>
      </c>
      <c r="F412" s="8">
        <v>13.65</v>
      </c>
      <c r="G412" s="9">
        <f t="shared" si="40"/>
        <v>1.227063397</v>
      </c>
      <c r="H412" s="9"/>
      <c r="I412" s="9"/>
      <c r="J412" s="9"/>
      <c r="K412" s="10">
        <f t="shared" si="41"/>
        <v>227.06339700000001</v>
      </c>
      <c r="L412" s="1">
        <f t="shared" si="38"/>
        <v>0</v>
      </c>
      <c r="M412" s="1">
        <f>IF(B412="Aniversário",VLOOKUP(A412,[1]Fluxo!C:F,4,FALSE)*C412,0)</f>
        <v>0</v>
      </c>
      <c r="N412" s="2">
        <f t="shared" si="39"/>
        <v>1227.0633969999999</v>
      </c>
    </row>
    <row r="413" spans="1:14" x14ac:dyDescent="0.35">
      <c r="A413" s="6">
        <v>45520</v>
      </c>
      <c r="B413" s="1" t="str">
        <f>IFERROR(VLOOKUP(A413,[1]Fluxo!C:G,5,FALSE),"")</f>
        <v/>
      </c>
      <c r="C413" s="7">
        <f t="shared" si="36"/>
        <v>1000</v>
      </c>
      <c r="D413" s="1">
        <v>252</v>
      </c>
      <c r="E413" s="1">
        <f t="shared" si="37"/>
        <v>404</v>
      </c>
      <c r="F413" s="8">
        <v>13.65</v>
      </c>
      <c r="G413" s="9">
        <f t="shared" si="40"/>
        <v>1.227686598</v>
      </c>
      <c r="H413" s="9"/>
      <c r="I413" s="9"/>
      <c r="J413" s="9"/>
      <c r="K413" s="10">
        <f t="shared" si="41"/>
        <v>227.686598</v>
      </c>
      <c r="L413" s="1">
        <f t="shared" si="38"/>
        <v>0</v>
      </c>
      <c r="M413" s="1">
        <f>IF(B413="Aniversário",VLOOKUP(A413,[1]Fluxo!C:F,4,FALSE)*C413,0)</f>
        <v>0</v>
      </c>
      <c r="N413" s="2">
        <f t="shared" si="39"/>
        <v>1227.686598</v>
      </c>
    </row>
    <row r="414" spans="1:14" x14ac:dyDescent="0.35">
      <c r="A414" s="6">
        <v>45523</v>
      </c>
      <c r="B414" s="1" t="str">
        <f>IFERROR(VLOOKUP(A414,[1]Fluxo!C:G,5,FALSE),"")</f>
        <v/>
      </c>
      <c r="C414" s="7">
        <f t="shared" si="36"/>
        <v>1000</v>
      </c>
      <c r="D414" s="1">
        <v>252</v>
      </c>
      <c r="E414" s="1">
        <f t="shared" si="37"/>
        <v>405</v>
      </c>
      <c r="F414" s="8">
        <v>13.65</v>
      </c>
      <c r="G414" s="9">
        <f t="shared" si="40"/>
        <v>1.2283101160000001</v>
      </c>
      <c r="H414" s="9"/>
      <c r="I414" s="9"/>
      <c r="J414" s="9"/>
      <c r="K414" s="10">
        <f t="shared" si="41"/>
        <v>228.31011599999999</v>
      </c>
      <c r="L414" s="1">
        <f t="shared" si="38"/>
        <v>0</v>
      </c>
      <c r="M414" s="1">
        <f>IF(B414="Aniversário",VLOOKUP(A414,[1]Fluxo!C:F,4,FALSE)*C414,0)</f>
        <v>0</v>
      </c>
      <c r="N414" s="2">
        <f t="shared" si="39"/>
        <v>1228.3101160000001</v>
      </c>
    </row>
    <row r="415" spans="1:14" x14ac:dyDescent="0.35">
      <c r="A415" s="6">
        <v>45524</v>
      </c>
      <c r="B415" s="1" t="str">
        <f>IFERROR(VLOOKUP(A415,[1]Fluxo!C:G,5,FALSE),"")</f>
        <v/>
      </c>
      <c r="C415" s="7">
        <f t="shared" si="36"/>
        <v>1000</v>
      </c>
      <c r="D415" s="1">
        <v>252</v>
      </c>
      <c r="E415" s="1">
        <f t="shared" si="37"/>
        <v>406</v>
      </c>
      <c r="F415" s="8">
        <v>13.65</v>
      </c>
      <c r="G415" s="9">
        <f t="shared" si="40"/>
        <v>1.2289339509999999</v>
      </c>
      <c r="H415" s="9"/>
      <c r="I415" s="9"/>
      <c r="J415" s="9"/>
      <c r="K415" s="10">
        <f t="shared" si="41"/>
        <v>228.93395100000001</v>
      </c>
      <c r="L415" s="1">
        <f t="shared" si="38"/>
        <v>0</v>
      </c>
      <c r="M415" s="1">
        <f>IF(B415="Aniversário",VLOOKUP(A415,[1]Fluxo!C:F,4,FALSE)*C415,0)</f>
        <v>0</v>
      </c>
      <c r="N415" s="2">
        <f t="shared" si="39"/>
        <v>1228.933951</v>
      </c>
    </row>
    <row r="416" spans="1:14" x14ac:dyDescent="0.35">
      <c r="A416" s="6">
        <v>45525</v>
      </c>
      <c r="B416" s="1" t="str">
        <f>IFERROR(VLOOKUP(A416,[1]Fluxo!C:G,5,FALSE),"")</f>
        <v/>
      </c>
      <c r="C416" s="7">
        <f t="shared" si="36"/>
        <v>1000</v>
      </c>
      <c r="D416" s="1">
        <v>252</v>
      </c>
      <c r="E416" s="1">
        <f t="shared" si="37"/>
        <v>407</v>
      </c>
      <c r="F416" s="8">
        <v>13.65</v>
      </c>
      <c r="G416" s="9">
        <f t="shared" si="40"/>
        <v>1.2295581019999999</v>
      </c>
      <c r="H416" s="9"/>
      <c r="I416" s="9"/>
      <c r="J416" s="9"/>
      <c r="K416" s="10">
        <f t="shared" si="41"/>
        <v>229.55810199999999</v>
      </c>
      <c r="L416" s="1">
        <f t="shared" si="38"/>
        <v>0</v>
      </c>
      <c r="M416" s="1">
        <f>IF(B416="Aniversário",VLOOKUP(A416,[1]Fluxo!C:F,4,FALSE)*C416,0)</f>
        <v>0</v>
      </c>
      <c r="N416" s="2">
        <f t="shared" si="39"/>
        <v>1229.558102</v>
      </c>
    </row>
    <row r="417" spans="1:14" x14ac:dyDescent="0.35">
      <c r="A417" s="6">
        <v>45526</v>
      </c>
      <c r="B417" s="1" t="str">
        <f>IFERROR(VLOOKUP(A417,[1]Fluxo!C:G,5,FALSE),"")</f>
        <v/>
      </c>
      <c r="C417" s="7">
        <f t="shared" si="36"/>
        <v>1000</v>
      </c>
      <c r="D417" s="1">
        <v>252</v>
      </c>
      <c r="E417" s="1">
        <f t="shared" si="37"/>
        <v>408</v>
      </c>
      <c r="F417" s="8">
        <v>13.65</v>
      </c>
      <c r="G417" s="9">
        <f t="shared" si="40"/>
        <v>1.2301825710000001</v>
      </c>
      <c r="H417" s="9"/>
      <c r="I417" s="9"/>
      <c r="J417" s="9"/>
      <c r="K417" s="10">
        <f t="shared" si="41"/>
        <v>230.182571</v>
      </c>
      <c r="L417" s="1">
        <f t="shared" si="38"/>
        <v>0</v>
      </c>
      <c r="M417" s="1">
        <f>IF(B417="Aniversário",VLOOKUP(A417,[1]Fluxo!C:F,4,FALSE)*C417,0)</f>
        <v>0</v>
      </c>
      <c r="N417" s="2">
        <f t="shared" si="39"/>
        <v>1230.1825710000001</v>
      </c>
    </row>
    <row r="418" spans="1:14" x14ac:dyDescent="0.35">
      <c r="A418" s="6">
        <v>45527</v>
      </c>
      <c r="B418" s="1" t="str">
        <f>IFERROR(VLOOKUP(A418,[1]Fluxo!C:G,5,FALSE),"")</f>
        <v/>
      </c>
      <c r="C418" s="7">
        <f t="shared" si="36"/>
        <v>1000</v>
      </c>
      <c r="D418" s="1">
        <v>252</v>
      </c>
      <c r="E418" s="1">
        <f t="shared" si="37"/>
        <v>409</v>
      </c>
      <c r="F418" s="8">
        <v>13.65</v>
      </c>
      <c r="G418" s="9">
        <f t="shared" si="40"/>
        <v>1.2308073559999999</v>
      </c>
      <c r="H418" s="9"/>
      <c r="I418" s="9"/>
      <c r="J418" s="9"/>
      <c r="K418" s="10">
        <f t="shared" si="41"/>
        <v>230.807356</v>
      </c>
      <c r="L418" s="1">
        <f t="shared" si="38"/>
        <v>0</v>
      </c>
      <c r="M418" s="1">
        <f>IF(B418="Aniversário",VLOOKUP(A418,[1]Fluxo!C:F,4,FALSE)*C418,0)</f>
        <v>0</v>
      </c>
      <c r="N418" s="2">
        <f t="shared" si="39"/>
        <v>1230.807356</v>
      </c>
    </row>
    <row r="419" spans="1:14" x14ac:dyDescent="0.35">
      <c r="A419" s="6">
        <v>45530</v>
      </c>
      <c r="B419" s="1" t="str">
        <f>IFERROR(VLOOKUP(A419,[1]Fluxo!C:G,5,FALSE),"")</f>
        <v/>
      </c>
      <c r="C419" s="7">
        <f t="shared" si="36"/>
        <v>1000</v>
      </c>
      <c r="D419" s="1">
        <v>252</v>
      </c>
      <c r="E419" s="1">
        <f t="shared" si="37"/>
        <v>410</v>
      </c>
      <c r="F419" s="8">
        <v>13.65</v>
      </c>
      <c r="G419" s="9">
        <f t="shared" si="40"/>
        <v>1.2314324590000001</v>
      </c>
      <c r="H419" s="9"/>
      <c r="I419" s="9"/>
      <c r="J419" s="9"/>
      <c r="K419" s="10">
        <f t="shared" si="41"/>
        <v>231.43245899999999</v>
      </c>
      <c r="L419" s="1">
        <f t="shared" si="38"/>
        <v>0</v>
      </c>
      <c r="M419" s="1">
        <f>IF(B419="Aniversário",VLOOKUP(A419,[1]Fluxo!C:F,4,FALSE)*C419,0)</f>
        <v>0</v>
      </c>
      <c r="N419" s="2">
        <f t="shared" si="39"/>
        <v>1231.4324590000001</v>
      </c>
    </row>
    <row r="420" spans="1:14" x14ac:dyDescent="0.35">
      <c r="A420" s="6">
        <v>45531</v>
      </c>
      <c r="B420" s="1" t="str">
        <f>IFERROR(VLOOKUP(A420,[1]Fluxo!C:G,5,FALSE),"")</f>
        <v/>
      </c>
      <c r="C420" s="7">
        <f t="shared" si="36"/>
        <v>1000</v>
      </c>
      <c r="D420" s="1">
        <v>252</v>
      </c>
      <c r="E420" s="1">
        <f t="shared" si="37"/>
        <v>411</v>
      </c>
      <c r="F420" s="8">
        <v>13.65</v>
      </c>
      <c r="G420" s="9">
        <f t="shared" si="40"/>
        <v>1.2320578799999999</v>
      </c>
      <c r="H420" s="9"/>
      <c r="I420" s="9"/>
      <c r="J420" s="9"/>
      <c r="K420" s="10">
        <f t="shared" si="41"/>
        <v>232.05788000000001</v>
      </c>
      <c r="L420" s="1">
        <f t="shared" si="38"/>
        <v>0</v>
      </c>
      <c r="M420" s="1">
        <f>IF(B420="Aniversário",VLOOKUP(A420,[1]Fluxo!C:F,4,FALSE)*C420,0)</f>
        <v>0</v>
      </c>
      <c r="N420" s="2">
        <f t="shared" si="39"/>
        <v>1232.0578800000001</v>
      </c>
    </row>
    <row r="421" spans="1:14" x14ac:dyDescent="0.35">
      <c r="A421" s="6">
        <v>45532</v>
      </c>
      <c r="B421" s="1" t="str">
        <f>IFERROR(VLOOKUP(A421,[1]Fluxo!C:G,5,FALSE),"")</f>
        <v/>
      </c>
      <c r="C421" s="7">
        <f t="shared" si="36"/>
        <v>1000</v>
      </c>
      <c r="D421" s="1">
        <v>252</v>
      </c>
      <c r="E421" s="1">
        <f t="shared" si="37"/>
        <v>412</v>
      </c>
      <c r="F421" s="8">
        <v>13.65</v>
      </c>
      <c r="G421" s="9">
        <f t="shared" si="40"/>
        <v>1.232683618</v>
      </c>
      <c r="H421" s="9"/>
      <c r="I421" s="9"/>
      <c r="J421" s="9"/>
      <c r="K421" s="10">
        <f t="shared" si="41"/>
        <v>232.683618</v>
      </c>
      <c r="L421" s="1">
        <f t="shared" si="38"/>
        <v>0</v>
      </c>
      <c r="M421" s="1">
        <f>IF(B421="Aniversário",VLOOKUP(A421,[1]Fluxo!C:F,4,FALSE)*C421,0)</f>
        <v>0</v>
      </c>
      <c r="N421" s="2">
        <f t="shared" si="39"/>
        <v>1232.683618</v>
      </c>
    </row>
    <row r="422" spans="1:14" x14ac:dyDescent="0.35">
      <c r="A422" s="6">
        <v>45533</v>
      </c>
      <c r="B422" s="1">
        <f>IFERROR(VLOOKUP(A422,[1]Fluxo!C:G,5,FALSE),"")</f>
        <v>0</v>
      </c>
      <c r="C422" s="7">
        <f t="shared" si="36"/>
        <v>1000</v>
      </c>
      <c r="D422" s="1">
        <v>252</v>
      </c>
      <c r="E422" s="1">
        <f t="shared" si="37"/>
        <v>413</v>
      </c>
      <c r="F422" s="8">
        <v>13.65</v>
      </c>
      <c r="G422" s="9">
        <f t="shared" si="40"/>
        <v>1.2333096729999999</v>
      </c>
      <c r="H422" s="9"/>
      <c r="I422" s="9"/>
      <c r="J422" s="9"/>
      <c r="K422" s="10">
        <f t="shared" si="41"/>
        <v>233.309673</v>
      </c>
      <c r="L422" s="1">
        <f t="shared" si="38"/>
        <v>0</v>
      </c>
      <c r="M422" s="1">
        <f>IF(B422="Aniversário",VLOOKUP(A422,[1]Fluxo!C:F,4,FALSE)*C422,0)</f>
        <v>0</v>
      </c>
      <c r="N422" s="2">
        <f t="shared" si="39"/>
        <v>1233.309673</v>
      </c>
    </row>
    <row r="423" spans="1:14" x14ac:dyDescent="0.35">
      <c r="A423" s="6">
        <v>45534</v>
      </c>
      <c r="B423" s="1" t="str">
        <f>IFERROR(VLOOKUP(A423,[1]Fluxo!C:G,5,FALSE),"")</f>
        <v/>
      </c>
      <c r="C423" s="7">
        <f t="shared" si="36"/>
        <v>1000</v>
      </c>
      <c r="D423" s="1">
        <v>252</v>
      </c>
      <c r="E423" s="1">
        <f t="shared" si="37"/>
        <v>414</v>
      </c>
      <c r="F423" s="8">
        <v>13.65</v>
      </c>
      <c r="G423" s="9">
        <f t="shared" si="40"/>
        <v>1.233936047</v>
      </c>
      <c r="H423" s="9"/>
      <c r="I423" s="9"/>
      <c r="J423" s="9"/>
      <c r="K423" s="10">
        <f t="shared" si="41"/>
        <v>233.936047</v>
      </c>
      <c r="L423" s="1">
        <f t="shared" si="38"/>
        <v>0</v>
      </c>
      <c r="M423" s="1">
        <f>IF(B423="Aniversário",VLOOKUP(A423,[1]Fluxo!C:F,4,FALSE)*C423,0)</f>
        <v>0</v>
      </c>
      <c r="N423" s="2">
        <f t="shared" si="39"/>
        <v>1233.9360469999999</v>
      </c>
    </row>
    <row r="424" spans="1:14" x14ac:dyDescent="0.35">
      <c r="A424" s="6">
        <v>45537</v>
      </c>
      <c r="B424" s="1" t="str">
        <f>IFERROR(VLOOKUP(A424,[1]Fluxo!C:G,5,FALSE),"")</f>
        <v/>
      </c>
      <c r="C424" s="7">
        <f t="shared" si="36"/>
        <v>1000</v>
      </c>
      <c r="D424" s="1">
        <v>252</v>
      </c>
      <c r="E424" s="1">
        <f t="shared" si="37"/>
        <v>415</v>
      </c>
      <c r="F424" s="8">
        <v>13.65</v>
      </c>
      <c r="G424" s="9">
        <f t="shared" si="40"/>
        <v>1.234562739</v>
      </c>
      <c r="H424" s="9"/>
      <c r="I424" s="9"/>
      <c r="J424" s="9"/>
      <c r="K424" s="10">
        <f t="shared" si="41"/>
        <v>234.56273899999999</v>
      </c>
      <c r="L424" s="1">
        <f t="shared" si="38"/>
        <v>0</v>
      </c>
      <c r="M424" s="1">
        <f>IF(B424="Aniversário",VLOOKUP(A424,[1]Fluxo!C:F,4,FALSE)*C424,0)</f>
        <v>0</v>
      </c>
      <c r="N424" s="2">
        <f t="shared" si="39"/>
        <v>1234.562739</v>
      </c>
    </row>
    <row r="425" spans="1:14" x14ac:dyDescent="0.35">
      <c r="A425" s="6">
        <v>45538</v>
      </c>
      <c r="B425" s="1" t="str">
        <f>IFERROR(VLOOKUP(A425,[1]Fluxo!C:G,5,FALSE),"")</f>
        <v/>
      </c>
      <c r="C425" s="7">
        <f t="shared" si="36"/>
        <v>1000</v>
      </c>
      <c r="D425" s="1">
        <v>252</v>
      </c>
      <c r="E425" s="1">
        <f t="shared" si="37"/>
        <v>416</v>
      </c>
      <c r="F425" s="8">
        <v>13.65</v>
      </c>
      <c r="G425" s="9">
        <f t="shared" si="40"/>
        <v>1.2351897489999999</v>
      </c>
      <c r="H425" s="9"/>
      <c r="I425" s="9"/>
      <c r="J425" s="9"/>
      <c r="K425" s="10">
        <f t="shared" si="41"/>
        <v>235.18974900000001</v>
      </c>
      <c r="L425" s="1">
        <f t="shared" si="38"/>
        <v>0</v>
      </c>
      <c r="M425" s="1">
        <f>IF(B425="Aniversário",VLOOKUP(A425,[1]Fluxo!C:F,4,FALSE)*C425,0)</f>
        <v>0</v>
      </c>
      <c r="N425" s="2">
        <f t="shared" si="39"/>
        <v>1235.1897490000001</v>
      </c>
    </row>
    <row r="426" spans="1:14" x14ac:dyDescent="0.35">
      <c r="A426" s="6">
        <v>45539</v>
      </c>
      <c r="B426" s="1" t="str">
        <f>IFERROR(VLOOKUP(A426,[1]Fluxo!C:G,5,FALSE),"")</f>
        <v/>
      </c>
      <c r="C426" s="7">
        <f t="shared" si="36"/>
        <v>1000</v>
      </c>
      <c r="D426" s="1">
        <v>252</v>
      </c>
      <c r="E426" s="1">
        <f t="shared" si="37"/>
        <v>417</v>
      </c>
      <c r="F426" s="8">
        <v>13.65</v>
      </c>
      <c r="G426" s="9">
        <f t="shared" si="40"/>
        <v>1.235817078</v>
      </c>
      <c r="H426" s="9"/>
      <c r="I426" s="9"/>
      <c r="J426" s="9"/>
      <c r="K426" s="10">
        <f t="shared" si="41"/>
        <v>235.81707800000001</v>
      </c>
      <c r="L426" s="1">
        <f t="shared" si="38"/>
        <v>0</v>
      </c>
      <c r="M426" s="1">
        <f>IF(B426="Aniversário",VLOOKUP(A426,[1]Fluxo!C:F,4,FALSE)*C426,0)</f>
        <v>0</v>
      </c>
      <c r="N426" s="2">
        <f t="shared" si="39"/>
        <v>1235.817078</v>
      </c>
    </row>
    <row r="427" spans="1:14" x14ac:dyDescent="0.35">
      <c r="A427" s="6">
        <v>45540</v>
      </c>
      <c r="B427" s="1" t="str">
        <f>IFERROR(VLOOKUP(A427,[1]Fluxo!C:G,5,FALSE),"")</f>
        <v/>
      </c>
      <c r="C427" s="7">
        <f t="shared" si="36"/>
        <v>1000</v>
      </c>
      <c r="D427" s="1">
        <v>252</v>
      </c>
      <c r="E427" s="1">
        <f t="shared" si="37"/>
        <v>418</v>
      </c>
      <c r="F427" s="8">
        <v>13.65</v>
      </c>
      <c r="G427" s="9">
        <f t="shared" si="40"/>
        <v>1.2364447249999999</v>
      </c>
      <c r="H427" s="9"/>
      <c r="I427" s="9"/>
      <c r="J427" s="9"/>
      <c r="K427" s="10">
        <f t="shared" si="41"/>
        <v>236.44472500000001</v>
      </c>
      <c r="L427" s="1">
        <f t="shared" si="38"/>
        <v>0</v>
      </c>
      <c r="M427" s="1">
        <f>IF(B427="Aniversário",VLOOKUP(A427,[1]Fluxo!C:F,4,FALSE)*C427,0)</f>
        <v>0</v>
      </c>
      <c r="N427" s="2">
        <f t="shared" si="39"/>
        <v>1236.4447250000001</v>
      </c>
    </row>
    <row r="428" spans="1:14" x14ac:dyDescent="0.35">
      <c r="A428" s="6">
        <v>45541</v>
      </c>
      <c r="B428" s="1" t="str">
        <f>IFERROR(VLOOKUP(A428,[1]Fluxo!C:G,5,FALSE),"")</f>
        <v/>
      </c>
      <c r="C428" s="7">
        <f t="shared" si="36"/>
        <v>1000</v>
      </c>
      <c r="D428" s="1">
        <v>252</v>
      </c>
      <c r="E428" s="1">
        <f t="shared" si="37"/>
        <v>419</v>
      </c>
      <c r="F428" s="8">
        <v>13.65</v>
      </c>
      <c r="G428" s="9">
        <f t="shared" si="40"/>
        <v>1.2370726910000001</v>
      </c>
      <c r="H428" s="9"/>
      <c r="I428" s="9"/>
      <c r="J428" s="9"/>
      <c r="K428" s="10">
        <f t="shared" si="41"/>
        <v>237.07269099999999</v>
      </c>
      <c r="L428" s="1">
        <f t="shared" si="38"/>
        <v>0</v>
      </c>
      <c r="M428" s="1">
        <f>IF(B428="Aniversário",VLOOKUP(A428,[1]Fluxo!C:F,4,FALSE)*C428,0)</f>
        <v>0</v>
      </c>
      <c r="N428" s="2">
        <f t="shared" si="39"/>
        <v>1237.0726910000001</v>
      </c>
    </row>
    <row r="429" spans="1:14" x14ac:dyDescent="0.35">
      <c r="A429" s="6">
        <v>45544</v>
      </c>
      <c r="B429" s="1" t="str">
        <f>IFERROR(VLOOKUP(A429,[1]Fluxo!C:G,5,FALSE),"")</f>
        <v/>
      </c>
      <c r="C429" s="7">
        <f t="shared" si="36"/>
        <v>1000</v>
      </c>
      <c r="D429" s="1">
        <v>252</v>
      </c>
      <c r="E429" s="1">
        <f t="shared" si="37"/>
        <v>420</v>
      </c>
      <c r="F429" s="8">
        <v>13.65</v>
      </c>
      <c r="G429" s="9">
        <f t="shared" si="40"/>
        <v>1.237700976</v>
      </c>
      <c r="H429" s="9"/>
      <c r="I429" s="9"/>
      <c r="J429" s="9"/>
      <c r="K429" s="10">
        <f t="shared" si="41"/>
        <v>237.700976</v>
      </c>
      <c r="L429" s="1">
        <f t="shared" si="38"/>
        <v>0</v>
      </c>
      <c r="M429" s="1">
        <f>IF(B429="Aniversário",VLOOKUP(A429,[1]Fluxo!C:F,4,FALSE)*C429,0)</f>
        <v>0</v>
      </c>
      <c r="N429" s="2">
        <f t="shared" si="39"/>
        <v>1237.7009760000001</v>
      </c>
    </row>
    <row r="430" spans="1:14" x14ac:dyDescent="0.35">
      <c r="A430" s="6">
        <v>45545</v>
      </c>
      <c r="B430" s="1" t="str">
        <f>IFERROR(VLOOKUP(A430,[1]Fluxo!C:G,5,FALSE),"")</f>
        <v/>
      </c>
      <c r="C430" s="7">
        <f t="shared" si="36"/>
        <v>1000</v>
      </c>
      <c r="D430" s="1">
        <v>252</v>
      </c>
      <c r="E430" s="1">
        <f t="shared" si="37"/>
        <v>421</v>
      </c>
      <c r="F430" s="8">
        <v>13.65</v>
      </c>
      <c r="G430" s="9">
        <f t="shared" si="40"/>
        <v>1.23832958</v>
      </c>
      <c r="H430" s="9"/>
      <c r="I430" s="9"/>
      <c r="J430" s="9"/>
      <c r="K430" s="10">
        <f t="shared" si="41"/>
        <v>238.32957999999999</v>
      </c>
      <c r="L430" s="1">
        <f t="shared" si="38"/>
        <v>0</v>
      </c>
      <c r="M430" s="1">
        <f>IF(B430="Aniversário",VLOOKUP(A430,[1]Fluxo!C:F,4,FALSE)*C430,0)</f>
        <v>0</v>
      </c>
      <c r="N430" s="2">
        <f t="shared" si="39"/>
        <v>1238.3295800000001</v>
      </c>
    </row>
    <row r="431" spans="1:14" x14ac:dyDescent="0.35">
      <c r="A431" s="6">
        <v>45546</v>
      </c>
      <c r="B431" s="1" t="str">
        <f>IFERROR(VLOOKUP(A431,[1]Fluxo!C:G,5,FALSE),"")</f>
        <v/>
      </c>
      <c r="C431" s="7">
        <f t="shared" si="36"/>
        <v>1000</v>
      </c>
      <c r="D431" s="1">
        <v>252</v>
      </c>
      <c r="E431" s="1">
        <f t="shared" si="37"/>
        <v>422</v>
      </c>
      <c r="F431" s="8">
        <v>13.65</v>
      </c>
      <c r="G431" s="9">
        <f t="shared" si="40"/>
        <v>1.2389585030000001</v>
      </c>
      <c r="H431" s="9"/>
      <c r="I431" s="9"/>
      <c r="J431" s="9"/>
      <c r="K431" s="10">
        <f t="shared" si="41"/>
        <v>238.95850300000001</v>
      </c>
      <c r="L431" s="1">
        <f t="shared" si="38"/>
        <v>0</v>
      </c>
      <c r="M431" s="1">
        <f>IF(B431="Aniversário",VLOOKUP(A431,[1]Fluxo!C:F,4,FALSE)*C431,0)</f>
        <v>0</v>
      </c>
      <c r="N431" s="2">
        <f t="shared" si="39"/>
        <v>1238.9585030000001</v>
      </c>
    </row>
    <row r="432" spans="1:14" x14ac:dyDescent="0.35">
      <c r="A432" s="6">
        <v>45547</v>
      </c>
      <c r="B432" s="1" t="str">
        <f>IFERROR(VLOOKUP(A432,[1]Fluxo!C:G,5,FALSE),"")</f>
        <v/>
      </c>
      <c r="C432" s="7">
        <f t="shared" si="36"/>
        <v>1000</v>
      </c>
      <c r="D432" s="1">
        <v>252</v>
      </c>
      <c r="E432" s="1">
        <f t="shared" si="37"/>
        <v>423</v>
      </c>
      <c r="F432" s="8">
        <v>13.65</v>
      </c>
      <c r="G432" s="9">
        <f t="shared" si="40"/>
        <v>1.239587746</v>
      </c>
      <c r="H432" s="9"/>
      <c r="I432" s="9"/>
      <c r="J432" s="9"/>
      <c r="K432" s="10">
        <f t="shared" si="41"/>
        <v>239.58774600000001</v>
      </c>
      <c r="L432" s="1">
        <f t="shared" si="38"/>
        <v>0</v>
      </c>
      <c r="M432" s="1">
        <f>IF(B432="Aniversário",VLOOKUP(A432,[1]Fluxo!C:F,4,FALSE)*C432,0)</f>
        <v>0</v>
      </c>
      <c r="N432" s="2">
        <f t="shared" si="39"/>
        <v>1239.5877459999999</v>
      </c>
    </row>
    <row r="433" spans="1:14" x14ac:dyDescent="0.35">
      <c r="A433" s="6">
        <v>45548</v>
      </c>
      <c r="B433" s="1" t="str">
        <f>IFERROR(VLOOKUP(A433,[1]Fluxo!C:G,5,FALSE),"")</f>
        <v/>
      </c>
      <c r="C433" s="7">
        <f t="shared" si="36"/>
        <v>1000</v>
      </c>
      <c r="D433" s="1">
        <v>252</v>
      </c>
      <c r="E433" s="1">
        <f t="shared" si="37"/>
        <v>424</v>
      </c>
      <c r="F433" s="8">
        <v>13.65</v>
      </c>
      <c r="G433" s="9">
        <f t="shared" si="40"/>
        <v>1.2402173080000001</v>
      </c>
      <c r="H433" s="9"/>
      <c r="I433" s="9"/>
      <c r="J433" s="9"/>
      <c r="K433" s="10">
        <f t="shared" si="41"/>
        <v>240.217308</v>
      </c>
      <c r="L433" s="1">
        <f t="shared" si="38"/>
        <v>0</v>
      </c>
      <c r="M433" s="1">
        <f>IF(B433="Aniversário",VLOOKUP(A433,[1]Fluxo!C:F,4,FALSE)*C433,0)</f>
        <v>0</v>
      </c>
      <c r="N433" s="2">
        <f t="shared" si="39"/>
        <v>1240.217308</v>
      </c>
    </row>
    <row r="434" spans="1:14" x14ac:dyDescent="0.35">
      <c r="A434" s="6">
        <v>45551</v>
      </c>
      <c r="B434" s="1" t="str">
        <f>IFERROR(VLOOKUP(A434,[1]Fluxo!C:G,5,FALSE),"")</f>
        <v/>
      </c>
      <c r="C434" s="7">
        <f t="shared" si="36"/>
        <v>1000</v>
      </c>
      <c r="D434" s="1">
        <v>252</v>
      </c>
      <c r="E434" s="1">
        <f t="shared" si="37"/>
        <v>425</v>
      </c>
      <c r="F434" s="8">
        <v>13.65</v>
      </c>
      <c r="G434" s="9">
        <f t="shared" si="40"/>
        <v>1.24084719</v>
      </c>
      <c r="H434" s="9"/>
      <c r="I434" s="9"/>
      <c r="J434" s="9"/>
      <c r="K434" s="10">
        <f t="shared" si="41"/>
        <v>240.84719000000001</v>
      </c>
      <c r="L434" s="1">
        <f t="shared" si="38"/>
        <v>0</v>
      </c>
      <c r="M434" s="1">
        <f>IF(B434="Aniversário",VLOOKUP(A434,[1]Fluxo!C:F,4,FALSE)*C434,0)</f>
        <v>0</v>
      </c>
      <c r="N434" s="2">
        <f t="shared" si="39"/>
        <v>1240.84719</v>
      </c>
    </row>
    <row r="435" spans="1:14" x14ac:dyDescent="0.35">
      <c r="A435" s="6">
        <v>45552</v>
      </c>
      <c r="B435" s="1" t="str">
        <f>IFERROR(VLOOKUP(A435,[1]Fluxo!C:G,5,FALSE),"")</f>
        <v/>
      </c>
      <c r="C435" s="7">
        <f t="shared" si="36"/>
        <v>1000</v>
      </c>
      <c r="D435" s="1">
        <v>252</v>
      </c>
      <c r="E435" s="1">
        <f t="shared" si="37"/>
        <v>426</v>
      </c>
      <c r="F435" s="8">
        <v>13.65</v>
      </c>
      <c r="G435" s="9">
        <f t="shared" si="40"/>
        <v>1.241477392</v>
      </c>
      <c r="H435" s="9"/>
      <c r="I435" s="9"/>
      <c r="J435" s="9"/>
      <c r="K435" s="10">
        <f t="shared" si="41"/>
        <v>241.47739200000001</v>
      </c>
      <c r="L435" s="1">
        <f t="shared" si="38"/>
        <v>0</v>
      </c>
      <c r="M435" s="1">
        <f>IF(B435="Aniversário",VLOOKUP(A435,[1]Fluxo!C:F,4,FALSE)*C435,0)</f>
        <v>0</v>
      </c>
      <c r="N435" s="2">
        <f t="shared" si="39"/>
        <v>1241.477392</v>
      </c>
    </row>
    <row r="436" spans="1:14" x14ac:dyDescent="0.35">
      <c r="A436" s="6">
        <v>45553</v>
      </c>
      <c r="B436" s="1" t="str">
        <f>IFERROR(VLOOKUP(A436,[1]Fluxo!C:G,5,FALSE),"")</f>
        <v/>
      </c>
      <c r="C436" s="7">
        <f t="shared" si="36"/>
        <v>1000</v>
      </c>
      <c r="D436" s="1">
        <v>252</v>
      </c>
      <c r="E436" s="1">
        <f t="shared" si="37"/>
        <v>427</v>
      </c>
      <c r="F436" s="8">
        <v>13.65</v>
      </c>
      <c r="G436" s="9">
        <f t="shared" si="40"/>
        <v>1.242107914</v>
      </c>
      <c r="H436" s="9"/>
      <c r="I436" s="9"/>
      <c r="J436" s="9"/>
      <c r="K436" s="10">
        <f t="shared" si="41"/>
        <v>242.10791399999999</v>
      </c>
      <c r="L436" s="1">
        <f t="shared" si="38"/>
        <v>0</v>
      </c>
      <c r="M436" s="1">
        <f>IF(B436="Aniversário",VLOOKUP(A436,[1]Fluxo!C:F,4,FALSE)*C436,0)</f>
        <v>0</v>
      </c>
      <c r="N436" s="2">
        <f t="shared" si="39"/>
        <v>1242.1079139999999</v>
      </c>
    </row>
    <row r="437" spans="1:14" x14ac:dyDescent="0.35">
      <c r="A437" s="6">
        <v>45554</v>
      </c>
      <c r="B437" s="1" t="str">
        <f>IFERROR(VLOOKUP(A437,[1]Fluxo!C:G,5,FALSE),"")</f>
        <v/>
      </c>
      <c r="C437" s="7">
        <f t="shared" si="36"/>
        <v>1000</v>
      </c>
      <c r="D437" s="1">
        <v>252</v>
      </c>
      <c r="E437" s="1">
        <f t="shared" si="37"/>
        <v>428</v>
      </c>
      <c r="F437" s="8">
        <v>13.65</v>
      </c>
      <c r="G437" s="9">
        <f t="shared" si="40"/>
        <v>1.2427387569999999</v>
      </c>
      <c r="H437" s="9"/>
      <c r="I437" s="9"/>
      <c r="J437" s="9"/>
      <c r="K437" s="10">
        <f t="shared" si="41"/>
        <v>242.73875699999999</v>
      </c>
      <c r="L437" s="1">
        <f t="shared" si="38"/>
        <v>0</v>
      </c>
      <c r="M437" s="1">
        <f>IF(B437="Aniversário",VLOOKUP(A437,[1]Fluxo!C:F,4,FALSE)*C437,0)</f>
        <v>0</v>
      </c>
      <c r="N437" s="2">
        <f t="shared" si="39"/>
        <v>1242.7387570000001</v>
      </c>
    </row>
    <row r="438" spans="1:14" x14ac:dyDescent="0.35">
      <c r="A438" s="6">
        <v>45555</v>
      </c>
      <c r="B438" s="1" t="str">
        <f>IFERROR(VLOOKUP(A438,[1]Fluxo!C:G,5,FALSE),"")</f>
        <v/>
      </c>
      <c r="C438" s="7">
        <f t="shared" si="36"/>
        <v>1000</v>
      </c>
      <c r="D438" s="1">
        <v>252</v>
      </c>
      <c r="E438" s="1">
        <f t="shared" si="37"/>
        <v>429</v>
      </c>
      <c r="F438" s="8">
        <v>13.65</v>
      </c>
      <c r="G438" s="9">
        <f t="shared" si="40"/>
        <v>1.243369919</v>
      </c>
      <c r="H438" s="9"/>
      <c r="I438" s="9"/>
      <c r="J438" s="9"/>
      <c r="K438" s="10">
        <f t="shared" si="41"/>
        <v>243.36991900000001</v>
      </c>
      <c r="L438" s="1">
        <f t="shared" si="38"/>
        <v>0</v>
      </c>
      <c r="M438" s="1">
        <f>IF(B438="Aniversário",VLOOKUP(A438,[1]Fluxo!C:F,4,FALSE)*C438,0)</f>
        <v>0</v>
      </c>
      <c r="N438" s="2">
        <f t="shared" si="39"/>
        <v>1243.369919</v>
      </c>
    </row>
    <row r="439" spans="1:14" x14ac:dyDescent="0.35">
      <c r="A439" s="6">
        <v>45558</v>
      </c>
      <c r="B439" s="1" t="str">
        <f>IFERROR(VLOOKUP(A439,[1]Fluxo!C:G,5,FALSE),"")</f>
        <v/>
      </c>
      <c r="C439" s="7">
        <f t="shared" si="36"/>
        <v>1000</v>
      </c>
      <c r="D439" s="1">
        <v>252</v>
      </c>
      <c r="E439" s="1">
        <f t="shared" si="37"/>
        <v>430</v>
      </c>
      <c r="F439" s="8">
        <v>13.65</v>
      </c>
      <c r="G439" s="9">
        <f t="shared" si="40"/>
        <v>1.2440014020000001</v>
      </c>
      <c r="H439" s="9"/>
      <c r="I439" s="9"/>
      <c r="J439" s="9"/>
      <c r="K439" s="10">
        <f t="shared" si="41"/>
        <v>244.00140200000001</v>
      </c>
      <c r="L439" s="1">
        <f t="shared" si="38"/>
        <v>0</v>
      </c>
      <c r="M439" s="1">
        <f>IF(B439="Aniversário",VLOOKUP(A439,[1]Fluxo!C:F,4,FALSE)*C439,0)</f>
        <v>0</v>
      </c>
      <c r="N439" s="2">
        <f t="shared" si="39"/>
        <v>1244.0014020000001</v>
      </c>
    </row>
    <row r="440" spans="1:14" x14ac:dyDescent="0.35">
      <c r="A440" s="6">
        <v>45559</v>
      </c>
      <c r="B440" s="1" t="str">
        <f>IFERROR(VLOOKUP(A440,[1]Fluxo!C:G,5,FALSE),"")</f>
        <v/>
      </c>
      <c r="C440" s="7">
        <f t="shared" si="36"/>
        <v>1000</v>
      </c>
      <c r="D440" s="1">
        <v>252</v>
      </c>
      <c r="E440" s="1">
        <f t="shared" si="37"/>
        <v>431</v>
      </c>
      <c r="F440" s="8">
        <v>13.65</v>
      </c>
      <c r="G440" s="9">
        <f t="shared" si="40"/>
        <v>1.244633206</v>
      </c>
      <c r="H440" s="9"/>
      <c r="I440" s="9"/>
      <c r="J440" s="9"/>
      <c r="K440" s="10">
        <f t="shared" si="41"/>
        <v>244.633206</v>
      </c>
      <c r="L440" s="1">
        <f t="shared" si="38"/>
        <v>0</v>
      </c>
      <c r="M440" s="1">
        <f>IF(B440="Aniversário",VLOOKUP(A440,[1]Fluxo!C:F,4,FALSE)*C440,0)</f>
        <v>0</v>
      </c>
      <c r="N440" s="2">
        <f t="shared" si="39"/>
        <v>1244.633206</v>
      </c>
    </row>
    <row r="441" spans="1:14" x14ac:dyDescent="0.35">
      <c r="A441" s="6">
        <v>45560</v>
      </c>
      <c r="B441" s="1" t="str">
        <f>IFERROR(VLOOKUP(A441,[1]Fluxo!C:G,5,FALSE),"")</f>
        <v/>
      </c>
      <c r="C441" s="7">
        <f t="shared" si="36"/>
        <v>1000</v>
      </c>
      <c r="D441" s="1">
        <v>252</v>
      </c>
      <c r="E441" s="1">
        <f t="shared" si="37"/>
        <v>432</v>
      </c>
      <c r="F441" s="8">
        <v>13.65</v>
      </c>
      <c r="G441" s="9">
        <f t="shared" si="40"/>
        <v>1.2452653309999999</v>
      </c>
      <c r="H441" s="9"/>
      <c r="I441" s="9"/>
      <c r="J441" s="9"/>
      <c r="K441" s="10">
        <f t="shared" si="41"/>
        <v>245.265331</v>
      </c>
      <c r="L441" s="1">
        <f t="shared" si="38"/>
        <v>0</v>
      </c>
      <c r="M441" s="1">
        <f>IF(B441="Aniversário",VLOOKUP(A441,[1]Fluxo!C:F,4,FALSE)*C441,0)</f>
        <v>0</v>
      </c>
      <c r="N441" s="2">
        <f t="shared" si="39"/>
        <v>1245.2653310000001</v>
      </c>
    </row>
    <row r="442" spans="1:14" x14ac:dyDescent="0.35">
      <c r="A442" s="6">
        <v>45561</v>
      </c>
      <c r="B442" s="1" t="str">
        <f>IFERROR(VLOOKUP(A442,[1]Fluxo!C:G,5,FALSE),"")</f>
        <v/>
      </c>
      <c r="C442" s="7">
        <f t="shared" si="36"/>
        <v>1000</v>
      </c>
      <c r="D442" s="1">
        <v>252</v>
      </c>
      <c r="E442" s="1">
        <f t="shared" si="37"/>
        <v>433</v>
      </c>
      <c r="F442" s="8">
        <v>13.65</v>
      </c>
      <c r="G442" s="9">
        <f t="shared" si="40"/>
        <v>1.2458977769999999</v>
      </c>
      <c r="H442" s="9"/>
      <c r="I442" s="9"/>
      <c r="J442" s="9"/>
      <c r="K442" s="10">
        <f t="shared" si="41"/>
        <v>245.89777699999999</v>
      </c>
      <c r="L442" s="1">
        <f t="shared" si="38"/>
        <v>0</v>
      </c>
      <c r="M442" s="1">
        <f>IF(B442="Aniversário",VLOOKUP(A442,[1]Fluxo!C:F,4,FALSE)*C442,0)</f>
        <v>0</v>
      </c>
      <c r="N442" s="2">
        <f t="shared" si="39"/>
        <v>1245.8977769999999</v>
      </c>
    </row>
    <row r="443" spans="1:14" x14ac:dyDescent="0.35">
      <c r="A443" s="6">
        <v>45562</v>
      </c>
      <c r="B443" s="1" t="str">
        <f>IFERROR(VLOOKUP(A443,[1]Fluxo!C:G,5,FALSE),"")</f>
        <v/>
      </c>
      <c r="C443" s="7">
        <f t="shared" si="36"/>
        <v>1000</v>
      </c>
      <c r="D443" s="1">
        <v>252</v>
      </c>
      <c r="E443" s="1">
        <f t="shared" si="37"/>
        <v>434</v>
      </c>
      <c r="F443" s="8">
        <v>13.65</v>
      </c>
      <c r="G443" s="9">
        <f t="shared" si="40"/>
        <v>1.2465305440000001</v>
      </c>
      <c r="H443" s="9"/>
      <c r="I443" s="9"/>
      <c r="J443" s="9"/>
      <c r="K443" s="10">
        <f t="shared" si="41"/>
        <v>246.53054399999999</v>
      </c>
      <c r="L443" s="1">
        <f t="shared" si="38"/>
        <v>0</v>
      </c>
      <c r="M443" s="1">
        <f>IF(B443="Aniversário",VLOOKUP(A443,[1]Fluxo!C:F,4,FALSE)*C443,0)</f>
        <v>0</v>
      </c>
      <c r="N443" s="2">
        <f t="shared" si="39"/>
        <v>1246.530544</v>
      </c>
    </row>
    <row r="444" spans="1:14" x14ac:dyDescent="0.35">
      <c r="A444" s="6">
        <v>45565</v>
      </c>
      <c r="B444" s="1" t="str">
        <f>IFERROR(VLOOKUP(A444,[1]Fluxo!C:G,5,FALSE),"")</f>
        <v/>
      </c>
      <c r="C444" s="7">
        <f t="shared" si="36"/>
        <v>1000</v>
      </c>
      <c r="D444" s="1">
        <v>252</v>
      </c>
      <c r="E444" s="1">
        <f t="shared" si="37"/>
        <v>435</v>
      </c>
      <c r="F444" s="8">
        <v>13.65</v>
      </c>
      <c r="G444" s="9">
        <f t="shared" si="40"/>
        <v>1.2471636319999999</v>
      </c>
      <c r="H444" s="9"/>
      <c r="I444" s="9"/>
      <c r="J444" s="9"/>
      <c r="K444" s="10">
        <f t="shared" si="41"/>
        <v>247.16363200000001</v>
      </c>
      <c r="L444" s="1">
        <f t="shared" si="38"/>
        <v>0</v>
      </c>
      <c r="M444" s="1">
        <f>IF(B444="Aniversário",VLOOKUP(A444,[1]Fluxo!C:F,4,FALSE)*C444,0)</f>
        <v>0</v>
      </c>
      <c r="N444" s="2">
        <f t="shared" si="39"/>
        <v>1247.163632</v>
      </c>
    </row>
    <row r="445" spans="1:14" x14ac:dyDescent="0.35">
      <c r="A445" s="6">
        <v>45566</v>
      </c>
      <c r="B445" s="1" t="str">
        <f>IFERROR(VLOOKUP(A445,[1]Fluxo!C:G,5,FALSE),"")</f>
        <v/>
      </c>
      <c r="C445" s="7">
        <f t="shared" si="36"/>
        <v>1000</v>
      </c>
      <c r="D445" s="1">
        <v>252</v>
      </c>
      <c r="E445" s="1">
        <f t="shared" si="37"/>
        <v>436</v>
      </c>
      <c r="F445" s="8">
        <v>13.65</v>
      </c>
      <c r="G445" s="9">
        <f t="shared" si="40"/>
        <v>1.247797042</v>
      </c>
      <c r="H445" s="9"/>
      <c r="I445" s="9"/>
      <c r="J445" s="9"/>
      <c r="K445" s="10">
        <f t="shared" si="41"/>
        <v>247.797042</v>
      </c>
      <c r="L445" s="1">
        <f t="shared" si="38"/>
        <v>0</v>
      </c>
      <c r="M445" s="1">
        <f>IF(B445="Aniversário",VLOOKUP(A445,[1]Fluxo!C:F,4,FALSE)*C445,0)</f>
        <v>0</v>
      </c>
      <c r="N445" s="2">
        <f t="shared" si="39"/>
        <v>1247.7970419999999</v>
      </c>
    </row>
    <row r="446" spans="1:14" x14ac:dyDescent="0.35">
      <c r="A446" s="6">
        <v>45567</v>
      </c>
      <c r="B446" s="1" t="str">
        <f>IFERROR(VLOOKUP(A446,[1]Fluxo!C:G,5,FALSE),"")</f>
        <v/>
      </c>
      <c r="C446" s="7">
        <f t="shared" si="36"/>
        <v>1000</v>
      </c>
      <c r="D446" s="1">
        <v>252</v>
      </c>
      <c r="E446" s="1">
        <f t="shared" si="37"/>
        <v>437</v>
      </c>
      <c r="F446" s="8">
        <v>13.65</v>
      </c>
      <c r="G446" s="9">
        <f t="shared" si="40"/>
        <v>1.248430774</v>
      </c>
      <c r="H446" s="9"/>
      <c r="I446" s="9"/>
      <c r="J446" s="9"/>
      <c r="K446" s="10">
        <f t="shared" si="41"/>
        <v>248.43077400000001</v>
      </c>
      <c r="L446" s="1">
        <f t="shared" si="38"/>
        <v>0</v>
      </c>
      <c r="M446" s="1">
        <f>IF(B446="Aniversário",VLOOKUP(A446,[1]Fluxo!C:F,4,FALSE)*C446,0)</f>
        <v>0</v>
      </c>
      <c r="N446" s="2">
        <f t="shared" si="39"/>
        <v>1248.4307739999999</v>
      </c>
    </row>
    <row r="447" spans="1:14" x14ac:dyDescent="0.35">
      <c r="A447" s="6">
        <v>45568</v>
      </c>
      <c r="B447" s="1" t="str">
        <f>IFERROR(VLOOKUP(A447,[1]Fluxo!C:G,5,FALSE),"")</f>
        <v/>
      </c>
      <c r="C447" s="7">
        <f t="shared" si="36"/>
        <v>1000</v>
      </c>
      <c r="D447" s="1">
        <v>252</v>
      </c>
      <c r="E447" s="1">
        <f t="shared" si="37"/>
        <v>438</v>
      </c>
      <c r="F447" s="8">
        <v>13.65</v>
      </c>
      <c r="G447" s="9">
        <f t="shared" si="40"/>
        <v>1.249064827</v>
      </c>
      <c r="H447" s="9"/>
      <c r="I447" s="9"/>
      <c r="J447" s="9"/>
      <c r="K447" s="10">
        <f t="shared" si="41"/>
        <v>249.06482700000001</v>
      </c>
      <c r="L447" s="1">
        <f t="shared" si="38"/>
        <v>0</v>
      </c>
      <c r="M447" s="1">
        <f>IF(B447="Aniversário",VLOOKUP(A447,[1]Fluxo!C:F,4,FALSE)*C447,0)</f>
        <v>0</v>
      </c>
      <c r="N447" s="2">
        <f t="shared" si="39"/>
        <v>1249.0648269999999</v>
      </c>
    </row>
    <row r="448" spans="1:14" x14ac:dyDescent="0.35">
      <c r="A448" s="6">
        <v>45569</v>
      </c>
      <c r="B448" s="1" t="str">
        <f>IFERROR(VLOOKUP(A448,[1]Fluxo!C:G,5,FALSE),"")</f>
        <v/>
      </c>
      <c r="C448" s="7">
        <f t="shared" si="36"/>
        <v>1000</v>
      </c>
      <c r="D448" s="1">
        <v>252</v>
      </c>
      <c r="E448" s="1">
        <f t="shared" si="37"/>
        <v>439</v>
      </c>
      <c r="F448" s="8">
        <v>13.65</v>
      </c>
      <c r="G448" s="9">
        <f t="shared" si="40"/>
        <v>1.249699203</v>
      </c>
      <c r="H448" s="9"/>
      <c r="I448" s="9"/>
      <c r="J448" s="9"/>
      <c r="K448" s="10">
        <f t="shared" si="41"/>
        <v>249.69920300000001</v>
      </c>
      <c r="L448" s="1">
        <f t="shared" si="38"/>
        <v>0</v>
      </c>
      <c r="M448" s="1">
        <f>IF(B448="Aniversário",VLOOKUP(A448,[1]Fluxo!C:F,4,FALSE)*C448,0)</f>
        <v>0</v>
      </c>
      <c r="N448" s="2">
        <f t="shared" si="39"/>
        <v>1249.6992030000001</v>
      </c>
    </row>
    <row r="449" spans="1:14" x14ac:dyDescent="0.35">
      <c r="A449" s="6">
        <v>45572</v>
      </c>
      <c r="B449" s="1" t="str">
        <f>IFERROR(VLOOKUP(A449,[1]Fluxo!C:G,5,FALSE),"")</f>
        <v/>
      </c>
      <c r="C449" s="7">
        <f t="shared" si="36"/>
        <v>1000</v>
      </c>
      <c r="D449" s="1">
        <v>252</v>
      </c>
      <c r="E449" s="1">
        <f t="shared" si="37"/>
        <v>440</v>
      </c>
      <c r="F449" s="8">
        <v>13.65</v>
      </c>
      <c r="G449" s="9">
        <f t="shared" si="40"/>
        <v>1.2503339010000001</v>
      </c>
      <c r="H449" s="9"/>
      <c r="I449" s="9"/>
      <c r="J449" s="9"/>
      <c r="K449" s="10">
        <f t="shared" si="41"/>
        <v>250.333901</v>
      </c>
      <c r="L449" s="1">
        <f t="shared" si="38"/>
        <v>0</v>
      </c>
      <c r="M449" s="1">
        <f>IF(B449="Aniversário",VLOOKUP(A449,[1]Fluxo!C:F,4,FALSE)*C449,0)</f>
        <v>0</v>
      </c>
      <c r="N449" s="2">
        <f t="shared" si="39"/>
        <v>1250.333901</v>
      </c>
    </row>
    <row r="450" spans="1:14" x14ac:dyDescent="0.35">
      <c r="A450" s="6">
        <v>45573</v>
      </c>
      <c r="B450" s="1" t="str">
        <f>IFERROR(VLOOKUP(A450,[1]Fluxo!C:G,5,FALSE),"")</f>
        <v/>
      </c>
      <c r="C450" s="7">
        <f t="shared" si="36"/>
        <v>1000</v>
      </c>
      <c r="D450" s="1">
        <v>252</v>
      </c>
      <c r="E450" s="1">
        <f t="shared" si="37"/>
        <v>441</v>
      </c>
      <c r="F450" s="8">
        <v>13.65</v>
      </c>
      <c r="G450" s="9">
        <f t="shared" si="40"/>
        <v>1.2509689209999999</v>
      </c>
      <c r="H450" s="9"/>
      <c r="I450" s="9"/>
      <c r="J450" s="9"/>
      <c r="K450" s="10">
        <f t="shared" si="41"/>
        <v>250.96892099999999</v>
      </c>
      <c r="L450" s="1">
        <f t="shared" si="38"/>
        <v>0</v>
      </c>
      <c r="M450" s="1">
        <f>IF(B450="Aniversário",VLOOKUP(A450,[1]Fluxo!C:F,4,FALSE)*C450,0)</f>
        <v>0</v>
      </c>
      <c r="N450" s="2">
        <f t="shared" si="39"/>
        <v>1250.9689209999999</v>
      </c>
    </row>
    <row r="451" spans="1:14" x14ac:dyDescent="0.35">
      <c r="A451" s="6">
        <v>45574</v>
      </c>
      <c r="B451" s="1" t="str">
        <f>IFERROR(VLOOKUP(A451,[1]Fluxo!C:G,5,FALSE),"")</f>
        <v/>
      </c>
      <c r="C451" s="7">
        <f t="shared" si="36"/>
        <v>1000</v>
      </c>
      <c r="D451" s="1">
        <v>252</v>
      </c>
      <c r="E451" s="1">
        <f t="shared" si="37"/>
        <v>442</v>
      </c>
      <c r="F451" s="8">
        <v>13.65</v>
      </c>
      <c r="G451" s="9">
        <f t="shared" si="40"/>
        <v>1.2516042629999999</v>
      </c>
      <c r="H451" s="9"/>
      <c r="I451" s="9"/>
      <c r="J451" s="9"/>
      <c r="K451" s="10">
        <f t="shared" si="41"/>
        <v>251.604263</v>
      </c>
      <c r="L451" s="1">
        <f t="shared" si="38"/>
        <v>0</v>
      </c>
      <c r="M451" s="1">
        <f>IF(B451="Aniversário",VLOOKUP(A451,[1]Fluxo!C:F,4,FALSE)*C451,0)</f>
        <v>0</v>
      </c>
      <c r="N451" s="2">
        <f t="shared" si="39"/>
        <v>1251.6042629999999</v>
      </c>
    </row>
    <row r="452" spans="1:14" x14ac:dyDescent="0.35">
      <c r="A452" s="6">
        <v>45575</v>
      </c>
      <c r="B452" s="1" t="str">
        <f>IFERROR(VLOOKUP(A452,[1]Fluxo!C:G,5,FALSE),"")</f>
        <v/>
      </c>
      <c r="C452" s="7">
        <f t="shared" si="36"/>
        <v>1000</v>
      </c>
      <c r="D452" s="1">
        <v>252</v>
      </c>
      <c r="E452" s="1">
        <f t="shared" si="37"/>
        <v>443</v>
      </c>
      <c r="F452" s="8">
        <v>13.65</v>
      </c>
      <c r="G452" s="9">
        <f t="shared" si="40"/>
        <v>1.2522399280000001</v>
      </c>
      <c r="H452" s="9"/>
      <c r="I452" s="9"/>
      <c r="J452" s="9"/>
      <c r="K452" s="10">
        <f t="shared" si="41"/>
        <v>252.23992799999999</v>
      </c>
      <c r="L452" s="1">
        <f t="shared" si="38"/>
        <v>0</v>
      </c>
      <c r="M452" s="1">
        <f>IF(B452="Aniversário",VLOOKUP(A452,[1]Fluxo!C:F,4,FALSE)*C452,0)</f>
        <v>0</v>
      </c>
      <c r="N452" s="2">
        <f t="shared" si="39"/>
        <v>1252.239928</v>
      </c>
    </row>
    <row r="453" spans="1:14" x14ac:dyDescent="0.35">
      <c r="A453" s="6">
        <v>45576</v>
      </c>
      <c r="B453" s="1" t="str">
        <f>IFERROR(VLOOKUP(A453,[1]Fluxo!C:G,5,FALSE),"")</f>
        <v/>
      </c>
      <c r="C453" s="7">
        <f t="shared" si="36"/>
        <v>1000</v>
      </c>
      <c r="D453" s="1">
        <v>252</v>
      </c>
      <c r="E453" s="1">
        <f t="shared" si="37"/>
        <v>444</v>
      </c>
      <c r="F453" s="8">
        <v>13.65</v>
      </c>
      <c r="G453" s="9">
        <f t="shared" si="40"/>
        <v>1.2528759169999999</v>
      </c>
      <c r="H453" s="9"/>
      <c r="I453" s="9"/>
      <c r="J453" s="9"/>
      <c r="K453" s="10">
        <f t="shared" si="41"/>
        <v>252.87591699999999</v>
      </c>
      <c r="L453" s="1">
        <f t="shared" si="38"/>
        <v>0</v>
      </c>
      <c r="M453" s="1">
        <f>IF(B453="Aniversário",VLOOKUP(A453,[1]Fluxo!C:F,4,FALSE)*C453,0)</f>
        <v>0</v>
      </c>
      <c r="N453" s="2">
        <f t="shared" si="39"/>
        <v>1252.8759170000001</v>
      </c>
    </row>
    <row r="454" spans="1:14" x14ac:dyDescent="0.35">
      <c r="A454" s="6">
        <v>45579</v>
      </c>
      <c r="B454" s="1" t="str">
        <f>IFERROR(VLOOKUP(A454,[1]Fluxo!C:G,5,FALSE),"")</f>
        <v/>
      </c>
      <c r="C454" s="7">
        <f t="shared" si="36"/>
        <v>1000</v>
      </c>
      <c r="D454" s="1">
        <v>252</v>
      </c>
      <c r="E454" s="1">
        <f t="shared" si="37"/>
        <v>445</v>
      </c>
      <c r="F454" s="8">
        <v>13.65</v>
      </c>
      <c r="G454" s="9">
        <f t="shared" si="40"/>
        <v>1.253512228</v>
      </c>
      <c r="H454" s="9"/>
      <c r="I454" s="9"/>
      <c r="J454" s="9"/>
      <c r="K454" s="10">
        <f t="shared" si="41"/>
        <v>253.51222799999999</v>
      </c>
      <c r="L454" s="1">
        <f t="shared" si="38"/>
        <v>0</v>
      </c>
      <c r="M454" s="1">
        <f>IF(B454="Aniversário",VLOOKUP(A454,[1]Fluxo!C:F,4,FALSE)*C454,0)</f>
        <v>0</v>
      </c>
      <c r="N454" s="2">
        <f t="shared" si="39"/>
        <v>1253.5122280000001</v>
      </c>
    </row>
    <row r="455" spans="1:14" x14ac:dyDescent="0.35">
      <c r="A455" s="6">
        <v>45580</v>
      </c>
      <c r="B455" s="1" t="str">
        <f>IFERROR(VLOOKUP(A455,[1]Fluxo!C:G,5,FALSE),"")</f>
        <v/>
      </c>
      <c r="C455" s="7">
        <f t="shared" si="36"/>
        <v>1000</v>
      </c>
      <c r="D455" s="1">
        <v>252</v>
      </c>
      <c r="E455" s="1">
        <f t="shared" si="37"/>
        <v>446</v>
      </c>
      <c r="F455" s="8">
        <v>13.65</v>
      </c>
      <c r="G455" s="9">
        <f t="shared" si="40"/>
        <v>1.2541488620000001</v>
      </c>
      <c r="H455" s="9"/>
      <c r="I455" s="9"/>
      <c r="J455" s="9"/>
      <c r="K455" s="10">
        <f t="shared" si="41"/>
        <v>254.14886200000001</v>
      </c>
      <c r="L455" s="1">
        <f t="shared" si="38"/>
        <v>0</v>
      </c>
      <c r="M455" s="1">
        <f>IF(B455="Aniversário",VLOOKUP(A455,[1]Fluxo!C:F,4,FALSE)*C455,0)</f>
        <v>0</v>
      </c>
      <c r="N455" s="2">
        <f t="shared" si="39"/>
        <v>1254.148862</v>
      </c>
    </row>
    <row r="456" spans="1:14" x14ac:dyDescent="0.35">
      <c r="A456" s="6">
        <v>45581</v>
      </c>
      <c r="B456" s="1" t="str">
        <f>IFERROR(VLOOKUP(A456,[1]Fluxo!C:G,5,FALSE),"")</f>
        <v/>
      </c>
      <c r="C456" s="7">
        <f t="shared" si="36"/>
        <v>1000</v>
      </c>
      <c r="D456" s="1">
        <v>252</v>
      </c>
      <c r="E456" s="1">
        <f t="shared" si="37"/>
        <v>447</v>
      </c>
      <c r="F456" s="8">
        <v>13.65</v>
      </c>
      <c r="G456" s="9">
        <f t="shared" si="40"/>
        <v>1.2547858190000001</v>
      </c>
      <c r="H456" s="9"/>
      <c r="I456" s="9"/>
      <c r="J456" s="9"/>
      <c r="K456" s="10">
        <f t="shared" si="41"/>
        <v>254.785819</v>
      </c>
      <c r="L456" s="1">
        <f t="shared" si="38"/>
        <v>0</v>
      </c>
      <c r="M456" s="1">
        <f>IF(B456="Aniversário",VLOOKUP(A456,[1]Fluxo!C:F,4,FALSE)*C456,0)</f>
        <v>0</v>
      </c>
      <c r="N456" s="2">
        <f t="shared" si="39"/>
        <v>1254.7858189999999</v>
      </c>
    </row>
    <row r="457" spans="1:14" x14ac:dyDescent="0.35">
      <c r="A457" s="6">
        <v>45582</v>
      </c>
      <c r="B457" s="1" t="str">
        <f>IFERROR(VLOOKUP(A457,[1]Fluxo!C:G,5,FALSE),"")</f>
        <v/>
      </c>
      <c r="C457" s="7">
        <f t="shared" si="36"/>
        <v>1000</v>
      </c>
      <c r="D457" s="1">
        <v>252</v>
      </c>
      <c r="E457" s="1">
        <f t="shared" si="37"/>
        <v>448</v>
      </c>
      <c r="F457" s="8">
        <v>13.65</v>
      </c>
      <c r="G457" s="9">
        <f t="shared" si="40"/>
        <v>1.2554231010000001</v>
      </c>
      <c r="H457" s="9"/>
      <c r="I457" s="9"/>
      <c r="J457" s="9"/>
      <c r="K457" s="10">
        <f t="shared" si="41"/>
        <v>255.423101</v>
      </c>
      <c r="L457" s="1">
        <f t="shared" si="38"/>
        <v>0</v>
      </c>
      <c r="M457" s="1">
        <f>IF(B457="Aniversário",VLOOKUP(A457,[1]Fluxo!C:F,4,FALSE)*C457,0)</f>
        <v>0</v>
      </c>
      <c r="N457" s="2">
        <f t="shared" si="39"/>
        <v>1255.4231010000001</v>
      </c>
    </row>
    <row r="458" spans="1:14" x14ac:dyDescent="0.35">
      <c r="A458" s="6">
        <v>45583</v>
      </c>
      <c r="B458" s="1" t="str">
        <f>IFERROR(VLOOKUP(A458,[1]Fluxo!C:G,5,FALSE),"")</f>
        <v/>
      </c>
      <c r="C458" s="7">
        <f t="shared" ref="C458:C521" si="42">IF(B457="Incorporação",K457+C457-M457,C457-M457)</f>
        <v>1000</v>
      </c>
      <c r="D458" s="1">
        <v>252</v>
      </c>
      <c r="E458" s="1">
        <f t="shared" ref="E458:E521" si="43">IF(OR(B457="Aniversário",B457="Incorporação"),1,E457+1)</f>
        <v>449</v>
      </c>
      <c r="F458" s="8">
        <v>13.65</v>
      </c>
      <c r="G458" s="9">
        <f t="shared" si="40"/>
        <v>1.2560607050000001</v>
      </c>
      <c r="H458" s="9"/>
      <c r="I458" s="9"/>
      <c r="J458" s="9"/>
      <c r="K458" s="10">
        <f t="shared" si="41"/>
        <v>256.06070499999998</v>
      </c>
      <c r="L458" s="1">
        <f t="shared" ref="L458:L521" si="44">IF(B458="Aniversário",K458,0)</f>
        <v>0</v>
      </c>
      <c r="M458" s="1">
        <f>IF(B458="Aniversário",VLOOKUP(A458,[1]Fluxo!C:F,4,FALSE)*C458,0)</f>
        <v>0</v>
      </c>
      <c r="N458" s="2">
        <f t="shared" ref="N458:N521" si="45">C458+K458-L458-M458</f>
        <v>1256.0607049999999</v>
      </c>
    </row>
    <row r="459" spans="1:14" x14ac:dyDescent="0.35">
      <c r="A459" s="6">
        <v>45586</v>
      </c>
      <c r="B459" s="1" t="str">
        <f>IFERROR(VLOOKUP(A459,[1]Fluxo!C:G,5,FALSE),"")</f>
        <v/>
      </c>
      <c r="C459" s="7">
        <f t="shared" si="42"/>
        <v>1000</v>
      </c>
      <c r="D459" s="1">
        <v>252</v>
      </c>
      <c r="E459" s="1">
        <f t="shared" si="43"/>
        <v>450</v>
      </c>
      <c r="F459" s="8">
        <v>13.65</v>
      </c>
      <c r="G459" s="9">
        <f t="shared" ref="G459:G522" si="46">ROUND((1+F459/100)^(E459/D459),9)</f>
        <v>1.2566986339999999</v>
      </c>
      <c r="H459" s="9"/>
      <c r="I459" s="9"/>
      <c r="J459" s="9"/>
      <c r="K459" s="10">
        <f t="shared" ref="K459:K493" si="47">TRUNC(C459*(G459-1),8)</f>
        <v>256.69863400000003</v>
      </c>
      <c r="L459" s="1">
        <f t="shared" si="44"/>
        <v>0</v>
      </c>
      <c r="M459" s="1">
        <f>IF(B459="Aniversário",VLOOKUP(A459,[1]Fluxo!C:F,4,FALSE)*C459,0)</f>
        <v>0</v>
      </c>
      <c r="N459" s="2">
        <f t="shared" si="45"/>
        <v>1256.6986340000001</v>
      </c>
    </row>
    <row r="460" spans="1:14" x14ac:dyDescent="0.35">
      <c r="A460" s="6">
        <v>45587</v>
      </c>
      <c r="B460" s="1" t="str">
        <f>IFERROR(VLOOKUP(A460,[1]Fluxo!C:G,5,FALSE),"")</f>
        <v/>
      </c>
      <c r="C460" s="7">
        <f t="shared" si="42"/>
        <v>1000</v>
      </c>
      <c r="D460" s="1">
        <v>252</v>
      </c>
      <c r="E460" s="1">
        <f t="shared" si="43"/>
        <v>451</v>
      </c>
      <c r="F460" s="8">
        <v>13.65</v>
      </c>
      <c r="G460" s="9">
        <f t="shared" si="46"/>
        <v>1.257336886</v>
      </c>
      <c r="H460" s="9"/>
      <c r="I460" s="9"/>
      <c r="J460" s="9"/>
      <c r="K460" s="10">
        <f t="shared" si="47"/>
        <v>257.33688599999999</v>
      </c>
      <c r="L460" s="1">
        <f t="shared" si="44"/>
        <v>0</v>
      </c>
      <c r="M460" s="1">
        <f>IF(B460="Aniversário",VLOOKUP(A460,[1]Fluxo!C:F,4,FALSE)*C460,0)</f>
        <v>0</v>
      </c>
      <c r="N460" s="2">
        <f t="shared" si="45"/>
        <v>1257.336886</v>
      </c>
    </row>
    <row r="461" spans="1:14" x14ac:dyDescent="0.35">
      <c r="A461" s="6">
        <v>45588</v>
      </c>
      <c r="B461" s="1" t="str">
        <f>IFERROR(VLOOKUP(A461,[1]Fluxo!C:G,5,FALSE),"")</f>
        <v/>
      </c>
      <c r="C461" s="7">
        <f t="shared" si="42"/>
        <v>1000</v>
      </c>
      <c r="D461" s="1">
        <v>252</v>
      </c>
      <c r="E461" s="1">
        <f t="shared" si="43"/>
        <v>452</v>
      </c>
      <c r="F461" s="8">
        <v>13.65</v>
      </c>
      <c r="G461" s="9">
        <f t="shared" si="46"/>
        <v>1.257975463</v>
      </c>
      <c r="H461" s="9"/>
      <c r="I461" s="9"/>
      <c r="J461" s="9"/>
      <c r="K461" s="10">
        <f t="shared" si="47"/>
        <v>257.97546299999999</v>
      </c>
      <c r="L461" s="1">
        <f t="shared" si="44"/>
        <v>0</v>
      </c>
      <c r="M461" s="1">
        <f>IF(B461="Aniversário",VLOOKUP(A461,[1]Fluxo!C:F,4,FALSE)*C461,0)</f>
        <v>0</v>
      </c>
      <c r="N461" s="2">
        <f t="shared" si="45"/>
        <v>1257.975463</v>
      </c>
    </row>
    <row r="462" spans="1:14" x14ac:dyDescent="0.35">
      <c r="A462" s="6">
        <v>45589</v>
      </c>
      <c r="B462" s="1" t="str">
        <f>IFERROR(VLOOKUP(A462,[1]Fluxo!C:G,5,FALSE),"")</f>
        <v/>
      </c>
      <c r="C462" s="7">
        <f t="shared" si="42"/>
        <v>1000</v>
      </c>
      <c r="D462" s="1">
        <v>252</v>
      </c>
      <c r="E462" s="1">
        <f t="shared" si="43"/>
        <v>453</v>
      </c>
      <c r="F462" s="8">
        <v>13.65</v>
      </c>
      <c r="G462" s="9">
        <f t="shared" si="46"/>
        <v>1.258614364</v>
      </c>
      <c r="H462" s="9"/>
      <c r="I462" s="9"/>
      <c r="J462" s="9"/>
      <c r="K462" s="10">
        <f t="shared" si="47"/>
        <v>258.61436400000002</v>
      </c>
      <c r="L462" s="1">
        <f t="shared" si="44"/>
        <v>0</v>
      </c>
      <c r="M462" s="1">
        <f>IF(B462="Aniversário",VLOOKUP(A462,[1]Fluxo!C:F,4,FALSE)*C462,0)</f>
        <v>0</v>
      </c>
      <c r="N462" s="2">
        <f t="shared" si="45"/>
        <v>1258.614364</v>
      </c>
    </row>
    <row r="463" spans="1:14" x14ac:dyDescent="0.35">
      <c r="A463" s="6">
        <v>45590</v>
      </c>
      <c r="B463" s="1" t="str">
        <f>IFERROR(VLOOKUP(A463,[1]Fluxo!C:G,5,FALSE),"")</f>
        <v/>
      </c>
      <c r="C463" s="7">
        <f t="shared" si="42"/>
        <v>1000</v>
      </c>
      <c r="D463" s="1">
        <v>252</v>
      </c>
      <c r="E463" s="1">
        <f t="shared" si="43"/>
        <v>454</v>
      </c>
      <c r="F463" s="8">
        <v>13.65</v>
      </c>
      <c r="G463" s="9">
        <f t="shared" si="46"/>
        <v>1.2592535899999999</v>
      </c>
      <c r="H463" s="9"/>
      <c r="I463" s="9"/>
      <c r="J463" s="9"/>
      <c r="K463" s="10">
        <f t="shared" si="47"/>
        <v>259.25358999999997</v>
      </c>
      <c r="L463" s="1">
        <f t="shared" si="44"/>
        <v>0</v>
      </c>
      <c r="M463" s="1">
        <f>IF(B463="Aniversário",VLOOKUP(A463,[1]Fluxo!C:F,4,FALSE)*C463,0)</f>
        <v>0</v>
      </c>
      <c r="N463" s="2">
        <f t="shared" si="45"/>
        <v>1259.25359</v>
      </c>
    </row>
    <row r="464" spans="1:14" x14ac:dyDescent="0.35">
      <c r="A464" s="6">
        <v>45593</v>
      </c>
      <c r="B464" s="1" t="str">
        <f>IFERROR(VLOOKUP(A464,[1]Fluxo!C:G,5,FALSE),"")</f>
        <v/>
      </c>
      <c r="C464" s="7">
        <f t="shared" si="42"/>
        <v>1000</v>
      </c>
      <c r="D464" s="1">
        <v>252</v>
      </c>
      <c r="E464" s="1">
        <f t="shared" si="43"/>
        <v>455</v>
      </c>
      <c r="F464" s="8">
        <v>13.65</v>
      </c>
      <c r="G464" s="9">
        <f t="shared" si="46"/>
        <v>1.25989314</v>
      </c>
      <c r="H464" s="9"/>
      <c r="I464" s="9"/>
      <c r="J464" s="9"/>
      <c r="K464" s="10">
        <f t="shared" si="47"/>
        <v>259.89314000000002</v>
      </c>
      <c r="L464" s="1">
        <f t="shared" si="44"/>
        <v>0</v>
      </c>
      <c r="M464" s="1">
        <f>IF(B464="Aniversário",VLOOKUP(A464,[1]Fluxo!C:F,4,FALSE)*C464,0)</f>
        <v>0</v>
      </c>
      <c r="N464" s="2">
        <f t="shared" si="45"/>
        <v>1259.8931400000001</v>
      </c>
    </row>
    <row r="465" spans="1:14" x14ac:dyDescent="0.35">
      <c r="A465" s="6">
        <v>45594</v>
      </c>
      <c r="B465" s="1">
        <f>IFERROR(VLOOKUP(A465,[1]Fluxo!C:G,5,FALSE),"")</f>
        <v>0</v>
      </c>
      <c r="C465" s="7">
        <f t="shared" si="42"/>
        <v>1000</v>
      </c>
      <c r="D465" s="1">
        <v>252</v>
      </c>
      <c r="E465" s="1">
        <f t="shared" si="43"/>
        <v>456</v>
      </c>
      <c r="F465" s="8">
        <v>13.65</v>
      </c>
      <c r="G465" s="9">
        <f t="shared" si="46"/>
        <v>1.260533015</v>
      </c>
      <c r="H465" s="9"/>
      <c r="I465" s="9"/>
      <c r="J465" s="9"/>
      <c r="K465" s="10">
        <f t="shared" si="47"/>
        <v>260.53301499999998</v>
      </c>
      <c r="L465" s="1">
        <f t="shared" si="44"/>
        <v>0</v>
      </c>
      <c r="M465" s="1">
        <f>IF(B465="Aniversário",VLOOKUP(A465,[1]Fluxo!C:F,4,FALSE)*C465,0)</f>
        <v>0</v>
      </c>
      <c r="N465" s="2">
        <f t="shared" si="45"/>
        <v>1260.533015</v>
      </c>
    </row>
    <row r="466" spans="1:14" x14ac:dyDescent="0.35">
      <c r="A466" s="6">
        <v>45595</v>
      </c>
      <c r="B466" s="1" t="str">
        <f>IFERROR(VLOOKUP(A466,[1]Fluxo!C:G,5,FALSE),"")</f>
        <v/>
      </c>
      <c r="C466" s="7">
        <f t="shared" si="42"/>
        <v>1000</v>
      </c>
      <c r="D466" s="1">
        <v>252</v>
      </c>
      <c r="E466" s="1">
        <f t="shared" si="43"/>
        <v>457</v>
      </c>
      <c r="F466" s="8">
        <v>13.65</v>
      </c>
      <c r="G466" s="9">
        <f t="shared" si="46"/>
        <v>1.2611732149999999</v>
      </c>
      <c r="H466" s="9"/>
      <c r="I466" s="9"/>
      <c r="J466" s="9"/>
      <c r="K466" s="10">
        <f t="shared" si="47"/>
        <v>261.17321500000003</v>
      </c>
      <c r="L466" s="1">
        <f t="shared" si="44"/>
        <v>0</v>
      </c>
      <c r="M466" s="1">
        <f>IF(B466="Aniversário",VLOOKUP(A466,[1]Fluxo!C:F,4,FALSE)*C466,0)</f>
        <v>0</v>
      </c>
      <c r="N466" s="2">
        <f t="shared" si="45"/>
        <v>1261.173215</v>
      </c>
    </row>
    <row r="467" spans="1:14" x14ac:dyDescent="0.35">
      <c r="A467" s="6">
        <v>45596</v>
      </c>
      <c r="B467" s="1" t="str">
        <f>IFERROR(VLOOKUP(A467,[1]Fluxo!C:G,5,FALSE),"")</f>
        <v/>
      </c>
      <c r="C467" s="7">
        <f t="shared" si="42"/>
        <v>1000</v>
      </c>
      <c r="D467" s="1">
        <v>252</v>
      </c>
      <c r="E467" s="1">
        <f t="shared" si="43"/>
        <v>458</v>
      </c>
      <c r="F467" s="8">
        <v>13.65</v>
      </c>
      <c r="G467" s="9">
        <f t="shared" si="46"/>
        <v>1.26181374</v>
      </c>
      <c r="H467" s="9"/>
      <c r="I467" s="9"/>
      <c r="J467" s="9"/>
      <c r="K467" s="10">
        <f t="shared" si="47"/>
        <v>261.81374</v>
      </c>
      <c r="L467" s="1">
        <f t="shared" si="44"/>
        <v>0</v>
      </c>
      <c r="M467" s="1">
        <f>IF(B467="Aniversário",VLOOKUP(A467,[1]Fluxo!C:F,4,FALSE)*C467,0)</f>
        <v>0</v>
      </c>
      <c r="N467" s="2">
        <f t="shared" si="45"/>
        <v>1261.8137400000001</v>
      </c>
    </row>
    <row r="468" spans="1:14" x14ac:dyDescent="0.35">
      <c r="A468" s="6">
        <v>45597</v>
      </c>
      <c r="B468" s="1" t="str">
        <f>IFERROR(VLOOKUP(A468,[1]Fluxo!C:G,5,FALSE),"")</f>
        <v/>
      </c>
      <c r="C468" s="7">
        <f t="shared" si="42"/>
        <v>1000</v>
      </c>
      <c r="D468" s="1">
        <v>252</v>
      </c>
      <c r="E468" s="1">
        <f t="shared" si="43"/>
        <v>459</v>
      </c>
      <c r="F468" s="8">
        <v>13.65</v>
      </c>
      <c r="G468" s="9">
        <f t="shared" si="46"/>
        <v>1.2624545899999999</v>
      </c>
      <c r="H468" s="9"/>
      <c r="I468" s="9"/>
      <c r="J468" s="9"/>
      <c r="K468" s="10">
        <f t="shared" si="47"/>
        <v>262.45459</v>
      </c>
      <c r="L468" s="1">
        <f t="shared" si="44"/>
        <v>0</v>
      </c>
      <c r="M468" s="1">
        <f>IF(B468="Aniversário",VLOOKUP(A468,[1]Fluxo!C:F,4,FALSE)*C468,0)</f>
        <v>0</v>
      </c>
      <c r="N468" s="2">
        <f t="shared" si="45"/>
        <v>1262.4545900000001</v>
      </c>
    </row>
    <row r="469" spans="1:14" x14ac:dyDescent="0.35">
      <c r="A469" s="6">
        <v>45600</v>
      </c>
      <c r="B469" s="1" t="str">
        <f>IFERROR(VLOOKUP(A469,[1]Fluxo!C:G,5,FALSE),"")</f>
        <v/>
      </c>
      <c r="C469" s="7">
        <f t="shared" si="42"/>
        <v>1000</v>
      </c>
      <c r="D469" s="1">
        <v>252</v>
      </c>
      <c r="E469" s="1">
        <f t="shared" si="43"/>
        <v>460</v>
      </c>
      <c r="F469" s="8">
        <v>13.65</v>
      </c>
      <c r="G469" s="9">
        <f t="shared" si="46"/>
        <v>1.263095766</v>
      </c>
      <c r="H469" s="9"/>
      <c r="I469" s="9"/>
      <c r="J469" s="9"/>
      <c r="K469" s="10">
        <f t="shared" si="47"/>
        <v>263.09576600000003</v>
      </c>
      <c r="L469" s="1">
        <f t="shared" si="44"/>
        <v>0</v>
      </c>
      <c r="M469" s="1">
        <f>IF(B469="Aniversário",VLOOKUP(A469,[1]Fluxo!C:F,4,FALSE)*C469,0)</f>
        <v>0</v>
      </c>
      <c r="N469" s="2">
        <f t="shared" si="45"/>
        <v>1263.0957659999999</v>
      </c>
    </row>
    <row r="470" spans="1:14" x14ac:dyDescent="0.35">
      <c r="A470" s="6">
        <v>45601</v>
      </c>
      <c r="B470" s="1" t="str">
        <f>IFERROR(VLOOKUP(A470,[1]Fluxo!C:G,5,FALSE),"")</f>
        <v/>
      </c>
      <c r="C470" s="7">
        <f t="shared" si="42"/>
        <v>1000</v>
      </c>
      <c r="D470" s="1">
        <v>252</v>
      </c>
      <c r="E470" s="1">
        <f t="shared" si="43"/>
        <v>461</v>
      </c>
      <c r="F470" s="8">
        <v>13.65</v>
      </c>
      <c r="G470" s="9">
        <f t="shared" si="46"/>
        <v>1.2637372680000001</v>
      </c>
      <c r="H470" s="9"/>
      <c r="I470" s="9"/>
      <c r="J470" s="9"/>
      <c r="K470" s="10">
        <f t="shared" si="47"/>
        <v>263.73726799999997</v>
      </c>
      <c r="L470" s="1">
        <f t="shared" si="44"/>
        <v>0</v>
      </c>
      <c r="M470" s="1">
        <f>IF(B470="Aniversário",VLOOKUP(A470,[1]Fluxo!C:F,4,FALSE)*C470,0)</f>
        <v>0</v>
      </c>
      <c r="N470" s="2">
        <f t="shared" si="45"/>
        <v>1263.7372679999999</v>
      </c>
    </row>
    <row r="471" spans="1:14" x14ac:dyDescent="0.35">
      <c r="A471" s="6">
        <v>45602</v>
      </c>
      <c r="B471" s="1" t="str">
        <f>IFERROR(VLOOKUP(A471,[1]Fluxo!C:G,5,FALSE),"")</f>
        <v/>
      </c>
      <c r="C471" s="7">
        <f t="shared" si="42"/>
        <v>1000</v>
      </c>
      <c r="D471" s="1">
        <v>252</v>
      </c>
      <c r="E471" s="1">
        <f t="shared" si="43"/>
        <v>462</v>
      </c>
      <c r="F471" s="8">
        <v>13.65</v>
      </c>
      <c r="G471" s="9">
        <f t="shared" si="46"/>
        <v>1.264379095</v>
      </c>
      <c r="H471" s="9"/>
      <c r="I471" s="9"/>
      <c r="J471" s="9"/>
      <c r="K471" s="10">
        <f t="shared" si="47"/>
        <v>264.37909500000001</v>
      </c>
      <c r="L471" s="1">
        <f t="shared" si="44"/>
        <v>0</v>
      </c>
      <c r="M471" s="1">
        <f>IF(B471="Aniversário",VLOOKUP(A471,[1]Fluxo!C:F,4,FALSE)*C471,0)</f>
        <v>0</v>
      </c>
      <c r="N471" s="2">
        <f t="shared" si="45"/>
        <v>1264.379095</v>
      </c>
    </row>
    <row r="472" spans="1:14" x14ac:dyDescent="0.35">
      <c r="A472" s="6">
        <v>45603</v>
      </c>
      <c r="B472" s="1" t="str">
        <f>IFERROR(VLOOKUP(A472,[1]Fluxo!C:G,5,FALSE),"")</f>
        <v/>
      </c>
      <c r="C472" s="7">
        <f t="shared" si="42"/>
        <v>1000</v>
      </c>
      <c r="D472" s="1">
        <v>252</v>
      </c>
      <c r="E472" s="1">
        <f t="shared" si="43"/>
        <v>463</v>
      </c>
      <c r="F472" s="8">
        <v>13.65</v>
      </c>
      <c r="G472" s="9">
        <f t="shared" si="46"/>
        <v>1.2650212489999999</v>
      </c>
      <c r="H472" s="9"/>
      <c r="I472" s="9"/>
      <c r="J472" s="9"/>
      <c r="K472" s="10">
        <f t="shared" si="47"/>
        <v>265.02124900000001</v>
      </c>
      <c r="L472" s="1">
        <f t="shared" si="44"/>
        <v>0</v>
      </c>
      <c r="M472" s="1">
        <f>IF(B472="Aniversário",VLOOKUP(A472,[1]Fluxo!C:F,4,FALSE)*C472,0)</f>
        <v>0</v>
      </c>
      <c r="N472" s="2">
        <f t="shared" si="45"/>
        <v>1265.0212489999999</v>
      </c>
    </row>
    <row r="473" spans="1:14" x14ac:dyDescent="0.35">
      <c r="A473" s="6">
        <v>45604</v>
      </c>
      <c r="B473" s="1" t="str">
        <f>IFERROR(VLOOKUP(A473,[1]Fluxo!C:G,5,FALSE),"")</f>
        <v/>
      </c>
      <c r="C473" s="7">
        <f t="shared" si="42"/>
        <v>1000</v>
      </c>
      <c r="D473" s="1">
        <v>252</v>
      </c>
      <c r="E473" s="1">
        <f t="shared" si="43"/>
        <v>464</v>
      </c>
      <c r="F473" s="8">
        <v>13.65</v>
      </c>
      <c r="G473" s="9">
        <f t="shared" si="46"/>
        <v>1.265663728</v>
      </c>
      <c r="H473" s="9"/>
      <c r="I473" s="9"/>
      <c r="J473" s="9"/>
      <c r="K473" s="10">
        <f t="shared" si="47"/>
        <v>265.66372799999999</v>
      </c>
      <c r="L473" s="1">
        <f t="shared" si="44"/>
        <v>0</v>
      </c>
      <c r="M473" s="1">
        <f>IF(B473="Aniversário",VLOOKUP(A473,[1]Fluxo!C:F,4,FALSE)*C473,0)</f>
        <v>0</v>
      </c>
      <c r="N473" s="2">
        <f t="shared" si="45"/>
        <v>1265.663728</v>
      </c>
    </row>
    <row r="474" spans="1:14" x14ac:dyDescent="0.35">
      <c r="A474" s="6">
        <v>45607</v>
      </c>
      <c r="B474" s="1" t="str">
        <f>IFERROR(VLOOKUP(A474,[1]Fluxo!C:G,5,FALSE),"")</f>
        <v/>
      </c>
      <c r="C474" s="7">
        <f t="shared" si="42"/>
        <v>1000</v>
      </c>
      <c r="D474" s="1">
        <v>252</v>
      </c>
      <c r="E474" s="1">
        <f t="shared" si="43"/>
        <v>465</v>
      </c>
      <c r="F474" s="8">
        <v>13.65</v>
      </c>
      <c r="G474" s="9">
        <f t="shared" si="46"/>
        <v>1.2663065339999999</v>
      </c>
      <c r="H474" s="9"/>
      <c r="I474" s="9"/>
      <c r="J474" s="9"/>
      <c r="K474" s="10">
        <f t="shared" si="47"/>
        <v>266.306534</v>
      </c>
      <c r="L474" s="1">
        <f t="shared" si="44"/>
        <v>0</v>
      </c>
      <c r="M474" s="1">
        <f>IF(B474="Aniversário",VLOOKUP(A474,[1]Fluxo!C:F,4,FALSE)*C474,0)</f>
        <v>0</v>
      </c>
      <c r="N474" s="2">
        <f t="shared" si="45"/>
        <v>1266.3065340000001</v>
      </c>
    </row>
    <row r="475" spans="1:14" x14ac:dyDescent="0.35">
      <c r="A475" s="6">
        <v>45608</v>
      </c>
      <c r="B475" s="1" t="str">
        <f>IFERROR(VLOOKUP(A475,[1]Fluxo!C:G,5,FALSE),"")</f>
        <v/>
      </c>
      <c r="C475" s="7">
        <f t="shared" si="42"/>
        <v>1000</v>
      </c>
      <c r="D475" s="1">
        <v>252</v>
      </c>
      <c r="E475" s="1">
        <f t="shared" si="43"/>
        <v>466</v>
      </c>
      <c r="F475" s="8">
        <v>13.65</v>
      </c>
      <c r="G475" s="9">
        <f t="shared" si="46"/>
        <v>1.2669496659999999</v>
      </c>
      <c r="H475" s="9"/>
      <c r="I475" s="9"/>
      <c r="J475" s="9"/>
      <c r="K475" s="10">
        <f t="shared" si="47"/>
        <v>266.94966599999998</v>
      </c>
      <c r="L475" s="1">
        <f t="shared" si="44"/>
        <v>0</v>
      </c>
      <c r="M475" s="1">
        <f>IF(B475="Aniversário",VLOOKUP(A475,[1]Fluxo!C:F,4,FALSE)*C475,0)</f>
        <v>0</v>
      </c>
      <c r="N475" s="2">
        <f t="shared" si="45"/>
        <v>1266.949666</v>
      </c>
    </row>
    <row r="476" spans="1:14" x14ac:dyDescent="0.35">
      <c r="A476" s="6">
        <v>45609</v>
      </c>
      <c r="B476" s="1" t="str">
        <f>IFERROR(VLOOKUP(A476,[1]Fluxo!C:G,5,FALSE),"")</f>
        <v/>
      </c>
      <c r="C476" s="7">
        <f t="shared" si="42"/>
        <v>1000</v>
      </c>
      <c r="D476" s="1">
        <v>252</v>
      </c>
      <c r="E476" s="1">
        <f t="shared" si="43"/>
        <v>467</v>
      </c>
      <c r="F476" s="8">
        <v>13.65</v>
      </c>
      <c r="G476" s="9">
        <f t="shared" si="46"/>
        <v>1.2675931250000001</v>
      </c>
      <c r="H476" s="9"/>
      <c r="I476" s="9"/>
      <c r="J476" s="9"/>
      <c r="K476" s="10">
        <f t="shared" si="47"/>
        <v>267.59312499999999</v>
      </c>
      <c r="L476" s="1">
        <f t="shared" si="44"/>
        <v>0</v>
      </c>
      <c r="M476" s="1">
        <f>IF(B476="Aniversário",VLOOKUP(A476,[1]Fluxo!C:F,4,FALSE)*C476,0)</f>
        <v>0</v>
      </c>
      <c r="N476" s="2">
        <f t="shared" si="45"/>
        <v>1267.5931249999999</v>
      </c>
    </row>
    <row r="477" spans="1:14" x14ac:dyDescent="0.35">
      <c r="A477" s="6">
        <v>45610</v>
      </c>
      <c r="B477" s="1" t="str">
        <f>IFERROR(VLOOKUP(A477,[1]Fluxo!C:G,5,FALSE),"")</f>
        <v/>
      </c>
      <c r="C477" s="7">
        <f t="shared" si="42"/>
        <v>1000</v>
      </c>
      <c r="D477" s="1">
        <v>252</v>
      </c>
      <c r="E477" s="1">
        <f t="shared" si="43"/>
        <v>468</v>
      </c>
      <c r="F477" s="8">
        <v>13.65</v>
      </c>
      <c r="G477" s="9">
        <f t="shared" si="46"/>
        <v>1.268236911</v>
      </c>
      <c r="H477" s="9"/>
      <c r="I477" s="9"/>
      <c r="J477" s="9"/>
      <c r="K477" s="10">
        <f t="shared" si="47"/>
        <v>268.23691100000002</v>
      </c>
      <c r="L477" s="1">
        <f t="shared" si="44"/>
        <v>0</v>
      </c>
      <c r="M477" s="1">
        <f>IF(B477="Aniversário",VLOOKUP(A477,[1]Fluxo!C:F,4,FALSE)*C477,0)</f>
        <v>0</v>
      </c>
      <c r="N477" s="2">
        <f t="shared" si="45"/>
        <v>1268.236911</v>
      </c>
    </row>
    <row r="478" spans="1:14" x14ac:dyDescent="0.35">
      <c r="A478" s="6">
        <v>45614</v>
      </c>
      <c r="B478" s="1" t="str">
        <f>IFERROR(VLOOKUP(A478,[1]Fluxo!C:G,5,FALSE),"")</f>
        <v/>
      </c>
      <c r="C478" s="7">
        <f t="shared" si="42"/>
        <v>1000</v>
      </c>
      <c r="D478" s="1">
        <v>252</v>
      </c>
      <c r="E478" s="1">
        <f t="shared" si="43"/>
        <v>469</v>
      </c>
      <c r="F478" s="8">
        <v>13.65</v>
      </c>
      <c r="G478" s="9">
        <f t="shared" si="46"/>
        <v>1.2688810230000001</v>
      </c>
      <c r="H478" s="9"/>
      <c r="I478" s="9"/>
      <c r="J478" s="9"/>
      <c r="K478" s="10">
        <f t="shared" si="47"/>
        <v>268.88102300000003</v>
      </c>
      <c r="L478" s="1">
        <f t="shared" si="44"/>
        <v>0</v>
      </c>
      <c r="M478" s="1">
        <f>IF(B478="Aniversário",VLOOKUP(A478,[1]Fluxo!C:F,4,FALSE)*C478,0)</f>
        <v>0</v>
      </c>
      <c r="N478" s="2">
        <f t="shared" si="45"/>
        <v>1268.8810229999999</v>
      </c>
    </row>
    <row r="479" spans="1:14" x14ac:dyDescent="0.35">
      <c r="A479" s="6">
        <v>45615</v>
      </c>
      <c r="B479" s="1" t="str">
        <f>IFERROR(VLOOKUP(A479,[1]Fluxo!C:G,5,FALSE),"")</f>
        <v/>
      </c>
      <c r="C479" s="7">
        <f t="shared" si="42"/>
        <v>1000</v>
      </c>
      <c r="D479" s="1">
        <v>252</v>
      </c>
      <c r="E479" s="1">
        <f t="shared" si="43"/>
        <v>470</v>
      </c>
      <c r="F479" s="8">
        <v>13.65</v>
      </c>
      <c r="G479" s="9">
        <f t="shared" si="46"/>
        <v>1.2695254629999999</v>
      </c>
      <c r="H479" s="9"/>
      <c r="I479" s="9"/>
      <c r="J479" s="9"/>
      <c r="K479" s="10">
        <f t="shared" si="47"/>
        <v>269.525463</v>
      </c>
      <c r="L479" s="1">
        <f t="shared" si="44"/>
        <v>0</v>
      </c>
      <c r="M479" s="1">
        <f>IF(B479="Aniversário",VLOOKUP(A479,[1]Fluxo!C:F,4,FALSE)*C479,0)</f>
        <v>0</v>
      </c>
      <c r="N479" s="2">
        <f t="shared" si="45"/>
        <v>1269.5254629999999</v>
      </c>
    </row>
    <row r="480" spans="1:14" x14ac:dyDescent="0.35">
      <c r="A480" s="6">
        <v>45617</v>
      </c>
      <c r="B480" s="1" t="str">
        <f>IFERROR(VLOOKUP(A480,[1]Fluxo!C:G,5,FALSE),"")</f>
        <v/>
      </c>
      <c r="C480" s="7">
        <f t="shared" si="42"/>
        <v>1000</v>
      </c>
      <c r="D480" s="1">
        <v>252</v>
      </c>
      <c r="E480" s="1">
        <f t="shared" si="43"/>
        <v>471</v>
      </c>
      <c r="F480" s="8">
        <v>13.65</v>
      </c>
      <c r="G480" s="9">
        <f t="shared" si="46"/>
        <v>1.27017023</v>
      </c>
      <c r="H480" s="9"/>
      <c r="I480" s="9"/>
      <c r="J480" s="9"/>
      <c r="K480" s="10">
        <f t="shared" si="47"/>
        <v>270.17023</v>
      </c>
      <c r="L480" s="1">
        <f t="shared" si="44"/>
        <v>0</v>
      </c>
      <c r="M480" s="1">
        <f>IF(B480="Aniversário",VLOOKUP(A480,[1]Fluxo!C:F,4,FALSE)*C480,0)</f>
        <v>0</v>
      </c>
      <c r="N480" s="2">
        <f t="shared" si="45"/>
        <v>1270.1702299999999</v>
      </c>
    </row>
    <row r="481" spans="1:14" x14ac:dyDescent="0.35">
      <c r="A481" s="6">
        <v>45618</v>
      </c>
      <c r="B481" s="1" t="str">
        <f>IFERROR(VLOOKUP(A481,[1]Fluxo!C:G,5,FALSE),"")</f>
        <v/>
      </c>
      <c r="C481" s="7">
        <f t="shared" si="42"/>
        <v>1000</v>
      </c>
      <c r="D481" s="1">
        <v>252</v>
      </c>
      <c r="E481" s="1">
        <f t="shared" si="43"/>
        <v>472</v>
      </c>
      <c r="F481" s="8">
        <v>13.65</v>
      </c>
      <c r="G481" s="9">
        <f t="shared" si="46"/>
        <v>1.2708153250000001</v>
      </c>
      <c r="H481" s="9"/>
      <c r="I481" s="9"/>
      <c r="J481" s="9"/>
      <c r="K481" s="10">
        <f t="shared" si="47"/>
        <v>270.81532499999997</v>
      </c>
      <c r="L481" s="1">
        <f t="shared" si="44"/>
        <v>0</v>
      </c>
      <c r="M481" s="1">
        <f>IF(B481="Aniversário",VLOOKUP(A481,[1]Fluxo!C:F,4,FALSE)*C481,0)</f>
        <v>0</v>
      </c>
      <c r="N481" s="2">
        <f t="shared" si="45"/>
        <v>1270.815325</v>
      </c>
    </row>
    <row r="482" spans="1:14" x14ac:dyDescent="0.35">
      <c r="A482" s="6">
        <v>45621</v>
      </c>
      <c r="B482" s="1" t="str">
        <f>IFERROR(VLOOKUP(A482,[1]Fluxo!C:G,5,FALSE),"")</f>
        <v/>
      </c>
      <c r="C482" s="7">
        <f t="shared" si="42"/>
        <v>1000</v>
      </c>
      <c r="D482" s="1">
        <v>252</v>
      </c>
      <c r="E482" s="1">
        <f t="shared" si="43"/>
        <v>473</v>
      </c>
      <c r="F482" s="8">
        <v>13.65</v>
      </c>
      <c r="G482" s="9">
        <f t="shared" si="46"/>
        <v>1.2714607469999999</v>
      </c>
      <c r="H482" s="9"/>
      <c r="I482" s="9"/>
      <c r="J482" s="9"/>
      <c r="K482" s="10">
        <f t="shared" si="47"/>
        <v>271.46074700000003</v>
      </c>
      <c r="L482" s="1">
        <f t="shared" si="44"/>
        <v>0</v>
      </c>
      <c r="M482" s="1">
        <f>IF(B482="Aniversário",VLOOKUP(A482,[1]Fluxo!C:F,4,FALSE)*C482,0)</f>
        <v>0</v>
      </c>
      <c r="N482" s="2">
        <f t="shared" si="45"/>
        <v>1271.4607470000001</v>
      </c>
    </row>
    <row r="483" spans="1:14" x14ac:dyDescent="0.35">
      <c r="A483" s="6">
        <v>45622</v>
      </c>
      <c r="B483" s="1" t="str">
        <f>IFERROR(VLOOKUP(A483,[1]Fluxo!C:G,5,FALSE),"")</f>
        <v/>
      </c>
      <c r="C483" s="7">
        <f t="shared" si="42"/>
        <v>1000</v>
      </c>
      <c r="D483" s="1">
        <v>252</v>
      </c>
      <c r="E483" s="1">
        <f t="shared" si="43"/>
        <v>474</v>
      </c>
      <c r="F483" s="8">
        <v>13.65</v>
      </c>
      <c r="G483" s="9">
        <f t="shared" si="46"/>
        <v>1.272106497</v>
      </c>
      <c r="H483" s="9"/>
      <c r="I483" s="9"/>
      <c r="J483" s="9"/>
      <c r="K483" s="10">
        <f t="shared" si="47"/>
        <v>272.10649699999999</v>
      </c>
      <c r="L483" s="1">
        <f t="shared" si="44"/>
        <v>0</v>
      </c>
      <c r="M483" s="1">
        <f>IF(B483="Aniversário",VLOOKUP(A483,[1]Fluxo!C:F,4,FALSE)*C483,0)</f>
        <v>0</v>
      </c>
      <c r="N483" s="2">
        <f t="shared" si="45"/>
        <v>1272.106497</v>
      </c>
    </row>
    <row r="484" spans="1:14" x14ac:dyDescent="0.35">
      <c r="A484" s="6">
        <v>45623</v>
      </c>
      <c r="B484" s="1" t="str">
        <f>IFERROR(VLOOKUP(A484,[1]Fluxo!C:G,5,FALSE),"")</f>
        <v/>
      </c>
      <c r="C484" s="7">
        <f t="shared" si="42"/>
        <v>1000</v>
      </c>
      <c r="D484" s="1">
        <v>252</v>
      </c>
      <c r="E484" s="1">
        <f t="shared" si="43"/>
        <v>475</v>
      </c>
      <c r="F484" s="8">
        <v>13.65</v>
      </c>
      <c r="G484" s="9">
        <f t="shared" si="46"/>
        <v>1.2727525749999999</v>
      </c>
      <c r="H484" s="9"/>
      <c r="I484" s="9"/>
      <c r="J484" s="9"/>
      <c r="K484" s="10">
        <f t="shared" si="47"/>
        <v>272.75257499999998</v>
      </c>
      <c r="L484" s="1">
        <f t="shared" si="44"/>
        <v>0</v>
      </c>
      <c r="M484" s="1">
        <f>IF(B484="Aniversário",VLOOKUP(A484,[1]Fluxo!C:F,4,FALSE)*C484,0)</f>
        <v>0</v>
      </c>
      <c r="N484" s="2">
        <f t="shared" si="45"/>
        <v>1272.752575</v>
      </c>
    </row>
    <row r="485" spans="1:14" x14ac:dyDescent="0.35">
      <c r="A485" s="6">
        <v>45624</v>
      </c>
      <c r="B485" s="1" t="str">
        <f>IFERROR(VLOOKUP(A485,[1]Fluxo!C:G,5,FALSE),"")</f>
        <v/>
      </c>
      <c r="C485" s="7">
        <f t="shared" si="42"/>
        <v>1000</v>
      </c>
      <c r="D485" s="1">
        <v>252</v>
      </c>
      <c r="E485" s="1">
        <f t="shared" si="43"/>
        <v>476</v>
      </c>
      <c r="F485" s="8">
        <v>13.65</v>
      </c>
      <c r="G485" s="9">
        <f t="shared" si="46"/>
        <v>1.2733989809999999</v>
      </c>
      <c r="H485" s="9"/>
      <c r="I485" s="9"/>
      <c r="J485" s="9"/>
      <c r="K485" s="10">
        <f t="shared" si="47"/>
        <v>273.39898099999999</v>
      </c>
      <c r="L485" s="1">
        <f t="shared" si="44"/>
        <v>0</v>
      </c>
      <c r="M485" s="1">
        <f>IF(B485="Aniversário",VLOOKUP(A485,[1]Fluxo!C:F,4,FALSE)*C485,0)</f>
        <v>0</v>
      </c>
      <c r="N485" s="2">
        <f t="shared" si="45"/>
        <v>1273.398981</v>
      </c>
    </row>
    <row r="486" spans="1:14" x14ac:dyDescent="0.35">
      <c r="A486" s="6">
        <v>45625</v>
      </c>
      <c r="B486" s="1">
        <f>IFERROR(VLOOKUP(A486,[1]Fluxo!C:G,5,FALSE),"")</f>
        <v>0</v>
      </c>
      <c r="C486" s="7">
        <f t="shared" si="42"/>
        <v>1000</v>
      </c>
      <c r="D486" s="1">
        <v>252</v>
      </c>
      <c r="E486" s="1">
        <f t="shared" si="43"/>
        <v>477</v>
      </c>
      <c r="F486" s="8">
        <v>13.65</v>
      </c>
      <c r="G486" s="9">
        <f t="shared" si="46"/>
        <v>1.274045715</v>
      </c>
      <c r="H486" s="9"/>
      <c r="I486" s="9"/>
      <c r="J486" s="9"/>
      <c r="K486" s="10">
        <f t="shared" si="47"/>
        <v>274.04571499999997</v>
      </c>
      <c r="L486" s="1">
        <f t="shared" si="44"/>
        <v>0</v>
      </c>
      <c r="M486" s="1">
        <f>IF(B486="Aniversário",VLOOKUP(A486,[1]Fluxo!C:F,4,FALSE)*C486,0)</f>
        <v>0</v>
      </c>
      <c r="N486" s="2">
        <f t="shared" si="45"/>
        <v>1274.045715</v>
      </c>
    </row>
    <row r="487" spans="1:14" x14ac:dyDescent="0.35">
      <c r="A487" s="6">
        <v>45628</v>
      </c>
      <c r="B487" s="1" t="str">
        <f>IFERROR(VLOOKUP(A487,[1]Fluxo!C:G,5,FALSE),"")</f>
        <v/>
      </c>
      <c r="C487" s="7">
        <f t="shared" si="42"/>
        <v>1000</v>
      </c>
      <c r="D487" s="1">
        <v>252</v>
      </c>
      <c r="E487" s="1">
        <f t="shared" si="43"/>
        <v>478</v>
      </c>
      <c r="F487" s="8">
        <v>13.65</v>
      </c>
      <c r="G487" s="9">
        <f t="shared" si="46"/>
        <v>1.2746927779999999</v>
      </c>
      <c r="H487" s="9"/>
      <c r="I487" s="9"/>
      <c r="J487" s="9"/>
      <c r="K487" s="10">
        <f t="shared" si="47"/>
        <v>274.69277799999998</v>
      </c>
      <c r="L487" s="1">
        <f t="shared" si="44"/>
        <v>0</v>
      </c>
      <c r="M487" s="1">
        <f>IF(B487="Aniversário",VLOOKUP(A487,[1]Fluxo!C:F,4,FALSE)*C487,0)</f>
        <v>0</v>
      </c>
      <c r="N487" s="2">
        <f t="shared" si="45"/>
        <v>1274.6927780000001</v>
      </c>
    </row>
    <row r="488" spans="1:14" x14ac:dyDescent="0.35">
      <c r="A488" s="6">
        <v>45629</v>
      </c>
      <c r="B488" s="1" t="str">
        <f>IFERROR(VLOOKUP(A488,[1]Fluxo!C:G,5,FALSE),"")</f>
        <v/>
      </c>
      <c r="C488" s="7">
        <f t="shared" si="42"/>
        <v>1000</v>
      </c>
      <c r="D488" s="1">
        <v>252</v>
      </c>
      <c r="E488" s="1">
        <f t="shared" si="43"/>
        <v>479</v>
      </c>
      <c r="F488" s="8">
        <v>13.65</v>
      </c>
      <c r="G488" s="9">
        <f t="shared" si="46"/>
        <v>1.2753401689999999</v>
      </c>
      <c r="H488" s="9"/>
      <c r="I488" s="9"/>
      <c r="J488" s="9"/>
      <c r="K488" s="10">
        <f t="shared" si="47"/>
        <v>275.340169</v>
      </c>
      <c r="L488" s="1">
        <f t="shared" si="44"/>
        <v>0</v>
      </c>
      <c r="M488" s="1">
        <f>IF(B488="Aniversário",VLOOKUP(A488,[1]Fluxo!C:F,4,FALSE)*C488,0)</f>
        <v>0</v>
      </c>
      <c r="N488" s="2">
        <f t="shared" si="45"/>
        <v>1275.3401690000001</v>
      </c>
    </row>
    <row r="489" spans="1:14" x14ac:dyDescent="0.35">
      <c r="A489" s="6">
        <v>45630</v>
      </c>
      <c r="B489" s="1" t="str">
        <f>IFERROR(VLOOKUP(A489,[1]Fluxo!C:G,5,FALSE),"")</f>
        <v/>
      </c>
      <c r="C489" s="7">
        <f t="shared" si="42"/>
        <v>1000</v>
      </c>
      <c r="D489" s="1">
        <v>252</v>
      </c>
      <c r="E489" s="1">
        <f t="shared" si="43"/>
        <v>480</v>
      </c>
      <c r="F489" s="8">
        <v>13.65</v>
      </c>
      <c r="G489" s="9">
        <f t="shared" si="46"/>
        <v>1.2759878899999999</v>
      </c>
      <c r="H489" s="9"/>
      <c r="I489" s="9"/>
      <c r="J489" s="9"/>
      <c r="K489" s="10">
        <f t="shared" si="47"/>
        <v>275.98788999999999</v>
      </c>
      <c r="L489" s="1">
        <f t="shared" si="44"/>
        <v>0</v>
      </c>
      <c r="M489" s="1">
        <f>IF(B489="Aniversário",VLOOKUP(A489,[1]Fluxo!C:F,4,FALSE)*C489,0)</f>
        <v>0</v>
      </c>
      <c r="N489" s="2">
        <f t="shared" si="45"/>
        <v>1275.9878899999999</v>
      </c>
    </row>
    <row r="490" spans="1:14" x14ac:dyDescent="0.35">
      <c r="A490" s="6">
        <v>45631</v>
      </c>
      <c r="B490" s="1" t="str">
        <f>IFERROR(VLOOKUP(A490,[1]Fluxo!C:G,5,FALSE),"")</f>
        <v/>
      </c>
      <c r="C490" s="7">
        <f t="shared" si="42"/>
        <v>1000</v>
      </c>
      <c r="D490" s="1">
        <v>252</v>
      </c>
      <c r="E490" s="1">
        <f t="shared" si="43"/>
        <v>481</v>
      </c>
      <c r="F490" s="8">
        <v>13.65</v>
      </c>
      <c r="G490" s="9">
        <f t="shared" si="46"/>
        <v>1.2766359389999999</v>
      </c>
      <c r="H490" s="9"/>
      <c r="I490" s="9"/>
      <c r="J490" s="9"/>
      <c r="K490" s="10">
        <f t="shared" si="47"/>
        <v>276.63593900000001</v>
      </c>
      <c r="L490" s="1">
        <f t="shared" si="44"/>
        <v>0</v>
      </c>
      <c r="M490" s="1">
        <f>IF(B490="Aniversário",VLOOKUP(A490,[1]Fluxo!C:F,4,FALSE)*C490,0)</f>
        <v>0</v>
      </c>
      <c r="N490" s="2">
        <f t="shared" si="45"/>
        <v>1276.635939</v>
      </c>
    </row>
    <row r="491" spans="1:14" x14ac:dyDescent="0.35">
      <c r="A491" s="6">
        <v>45632</v>
      </c>
      <c r="B491" s="1" t="str">
        <f>IFERROR(VLOOKUP(A491,[1]Fluxo!C:G,5,FALSE),"")</f>
        <v/>
      </c>
      <c r="C491" s="7">
        <f t="shared" si="42"/>
        <v>1000</v>
      </c>
      <c r="D491" s="1">
        <v>252</v>
      </c>
      <c r="E491" s="1">
        <f t="shared" si="43"/>
        <v>482</v>
      </c>
      <c r="F491" s="8">
        <v>13.65</v>
      </c>
      <c r="G491" s="9">
        <f t="shared" si="46"/>
        <v>1.2772843169999999</v>
      </c>
      <c r="H491" s="9"/>
      <c r="I491" s="9"/>
      <c r="J491" s="9"/>
      <c r="K491" s="10">
        <f t="shared" si="47"/>
        <v>277.28431699999999</v>
      </c>
      <c r="L491" s="1">
        <f t="shared" si="44"/>
        <v>0</v>
      </c>
      <c r="M491" s="1">
        <f>IF(B491="Aniversário",VLOOKUP(A491,[1]Fluxo!C:F,4,FALSE)*C491,0)</f>
        <v>0</v>
      </c>
      <c r="N491" s="2">
        <f t="shared" si="45"/>
        <v>1277.2843170000001</v>
      </c>
    </row>
    <row r="492" spans="1:14" x14ac:dyDescent="0.35">
      <c r="A492" s="6">
        <v>45635</v>
      </c>
      <c r="B492" s="1" t="str">
        <f>IFERROR(VLOOKUP(A492,[1]Fluxo!C:G,5,FALSE),"")</f>
        <v/>
      </c>
      <c r="C492" s="7">
        <f t="shared" si="42"/>
        <v>1000</v>
      </c>
      <c r="D492" s="1">
        <v>252</v>
      </c>
      <c r="E492" s="1">
        <f t="shared" si="43"/>
        <v>483</v>
      </c>
      <c r="F492" s="8">
        <v>13.65</v>
      </c>
      <c r="G492" s="9">
        <f t="shared" si="46"/>
        <v>1.2779330250000001</v>
      </c>
      <c r="H492" s="9"/>
      <c r="I492" s="9"/>
      <c r="J492" s="9"/>
      <c r="K492" s="10">
        <f t="shared" si="47"/>
        <v>277.93302499999999</v>
      </c>
      <c r="L492" s="1">
        <f t="shared" si="44"/>
        <v>0</v>
      </c>
      <c r="M492" s="1">
        <f>IF(B492="Aniversário",VLOOKUP(A492,[1]Fluxo!C:F,4,FALSE)*C492,0)</f>
        <v>0</v>
      </c>
      <c r="N492" s="2">
        <f t="shared" si="45"/>
        <v>1277.933025</v>
      </c>
    </row>
    <row r="493" spans="1:14" x14ac:dyDescent="0.35">
      <c r="A493" s="6">
        <v>45636</v>
      </c>
      <c r="B493" s="1" t="str">
        <f>IFERROR(VLOOKUP(A493,[1]Fluxo!C:G,5,FALSE),"")</f>
        <v/>
      </c>
      <c r="C493" s="7">
        <f t="shared" si="42"/>
        <v>1000</v>
      </c>
      <c r="D493" s="1">
        <v>252</v>
      </c>
      <c r="E493" s="1">
        <f t="shared" si="43"/>
        <v>484</v>
      </c>
      <c r="F493" s="8">
        <v>13.65</v>
      </c>
      <c r="G493" s="9">
        <f t="shared" si="46"/>
        <v>1.2785820619999999</v>
      </c>
      <c r="H493" s="9"/>
      <c r="I493" s="9"/>
      <c r="J493" s="9"/>
      <c r="K493" s="10">
        <f t="shared" si="47"/>
        <v>278.58206200000001</v>
      </c>
      <c r="L493" s="11">
        <v>0</v>
      </c>
      <c r="M493" s="1">
        <f>IF(B493="Aniversário",VLOOKUP(A493,[1]Fluxo!C:F,4,FALSE)*C493,0)</f>
        <v>0</v>
      </c>
      <c r="N493" s="2">
        <f t="shared" si="45"/>
        <v>1278.582062</v>
      </c>
    </row>
    <row r="494" spans="1:14" x14ac:dyDescent="0.35">
      <c r="A494" s="6">
        <v>45637</v>
      </c>
      <c r="B494" s="1">
        <f>IFERROR(VLOOKUP(A494,[1]Fluxo!C:G,5,FALSE),"")</f>
        <v>5.0000000000000001E-3</v>
      </c>
      <c r="C494" s="7">
        <f t="shared" si="42"/>
        <v>1000</v>
      </c>
      <c r="D494" s="1">
        <v>252</v>
      </c>
      <c r="E494" s="1">
        <f t="shared" si="43"/>
        <v>485</v>
      </c>
      <c r="F494" s="8">
        <v>13.65</v>
      </c>
      <c r="G494" s="9">
        <f t="shared" si="46"/>
        <v>1.279231429</v>
      </c>
      <c r="H494" s="9"/>
      <c r="I494" s="9"/>
      <c r="J494" s="9"/>
      <c r="K494" s="12">
        <f>TRUNC(C494*($P$487*G494-1),8)</f>
        <v>-1000</v>
      </c>
      <c r="L494" s="1">
        <f t="shared" si="44"/>
        <v>0</v>
      </c>
      <c r="M494" s="1">
        <f>IF(B494="Aniversário",VLOOKUP(A494,[1]Fluxo!C:F,4,FALSE)*C494,0)</f>
        <v>0</v>
      </c>
      <c r="N494" s="2">
        <f t="shared" si="45"/>
        <v>0</v>
      </c>
    </row>
    <row r="495" spans="1:14" x14ac:dyDescent="0.35">
      <c r="A495" s="6">
        <v>45638</v>
      </c>
      <c r="B495" s="1" t="str">
        <f>IFERROR(VLOOKUP(A495,[1]Fluxo!C:G,5,FALSE),"")</f>
        <v/>
      </c>
      <c r="C495" s="7">
        <f t="shared" si="42"/>
        <v>1000</v>
      </c>
      <c r="D495" s="1">
        <v>252</v>
      </c>
      <c r="E495" s="1">
        <f t="shared" si="43"/>
        <v>486</v>
      </c>
      <c r="F495" s="8">
        <v>13.65</v>
      </c>
      <c r="G495" s="9">
        <f t="shared" si="46"/>
        <v>1.279881125</v>
      </c>
      <c r="H495" s="9"/>
      <c r="I495" s="9"/>
      <c r="J495" s="9"/>
      <c r="K495" s="12">
        <f t="shared" ref="K495:K558" si="48">TRUNC(C495*($P$487*G495-1),8)</f>
        <v>-1000</v>
      </c>
      <c r="L495" s="1">
        <f t="shared" si="44"/>
        <v>0</v>
      </c>
      <c r="M495" s="1">
        <f>IF(B495="Aniversário",VLOOKUP(A495,[1]Fluxo!C:F,4,FALSE)*C495,0)</f>
        <v>0</v>
      </c>
      <c r="N495" s="2">
        <f t="shared" si="45"/>
        <v>0</v>
      </c>
    </row>
    <row r="496" spans="1:14" x14ac:dyDescent="0.35">
      <c r="A496" s="6">
        <v>45639</v>
      </c>
      <c r="B496" s="1" t="str">
        <f>IFERROR(VLOOKUP(A496,[1]Fluxo!C:G,5,FALSE),"")</f>
        <v/>
      </c>
      <c r="C496" s="7">
        <f t="shared" si="42"/>
        <v>1000</v>
      </c>
      <c r="D496" s="1">
        <v>252</v>
      </c>
      <c r="E496" s="1">
        <f t="shared" si="43"/>
        <v>487</v>
      </c>
      <c r="F496" s="8">
        <v>13.65</v>
      </c>
      <c r="G496" s="9">
        <f t="shared" si="46"/>
        <v>1.280531152</v>
      </c>
      <c r="H496" s="9"/>
      <c r="I496" s="9"/>
      <c r="J496" s="9"/>
      <c r="K496" s="12">
        <f t="shared" si="48"/>
        <v>-1000</v>
      </c>
      <c r="L496" s="1">
        <f t="shared" si="44"/>
        <v>0</v>
      </c>
      <c r="M496" s="1">
        <f>IF(B496="Aniversário",VLOOKUP(A496,[1]Fluxo!C:F,4,FALSE)*C496,0)</f>
        <v>0</v>
      </c>
      <c r="N496" s="2">
        <f t="shared" si="45"/>
        <v>0</v>
      </c>
    </row>
    <row r="497" spans="1:14" x14ac:dyDescent="0.35">
      <c r="A497" s="6">
        <v>45642</v>
      </c>
      <c r="B497" s="1" t="str">
        <f>IFERROR(VLOOKUP(A497,[1]Fluxo!C:G,5,FALSE),"")</f>
        <v/>
      </c>
      <c r="C497" s="7">
        <f t="shared" si="42"/>
        <v>1000</v>
      </c>
      <c r="D497" s="1">
        <v>252</v>
      </c>
      <c r="E497" s="1">
        <f t="shared" si="43"/>
        <v>488</v>
      </c>
      <c r="F497" s="8">
        <v>13.65</v>
      </c>
      <c r="G497" s="9">
        <f t="shared" si="46"/>
        <v>1.281181508</v>
      </c>
      <c r="H497" s="9"/>
      <c r="I497" s="9"/>
      <c r="J497" s="9"/>
      <c r="K497" s="12">
        <f t="shared" si="48"/>
        <v>-1000</v>
      </c>
      <c r="L497" s="1">
        <f t="shared" si="44"/>
        <v>0</v>
      </c>
      <c r="M497" s="1">
        <f>IF(B497="Aniversário",VLOOKUP(A497,[1]Fluxo!C:F,4,FALSE)*C497,0)</f>
        <v>0</v>
      </c>
      <c r="N497" s="2">
        <f t="shared" si="45"/>
        <v>0</v>
      </c>
    </row>
    <row r="498" spans="1:14" x14ac:dyDescent="0.35">
      <c r="A498" s="6">
        <v>45643</v>
      </c>
      <c r="B498" s="1" t="str">
        <f>IFERROR(VLOOKUP(A498,[1]Fluxo!C:G,5,FALSE),"")</f>
        <v/>
      </c>
      <c r="C498" s="7">
        <f t="shared" si="42"/>
        <v>1000</v>
      </c>
      <c r="D498" s="1">
        <v>252</v>
      </c>
      <c r="E498" s="1">
        <f t="shared" si="43"/>
        <v>489</v>
      </c>
      <c r="F498" s="8">
        <v>13.65</v>
      </c>
      <c r="G498" s="9">
        <f t="shared" si="46"/>
        <v>1.281832195</v>
      </c>
      <c r="H498" s="9"/>
      <c r="I498" s="9"/>
      <c r="J498" s="9"/>
      <c r="K498" s="12">
        <f t="shared" si="48"/>
        <v>-1000</v>
      </c>
      <c r="L498" s="1">
        <f t="shared" si="44"/>
        <v>0</v>
      </c>
      <c r="M498" s="1">
        <f>IF(B498="Aniversário",VLOOKUP(A498,[1]Fluxo!C:F,4,FALSE)*C498,0)</f>
        <v>0</v>
      </c>
      <c r="N498" s="2">
        <f t="shared" si="45"/>
        <v>0</v>
      </c>
    </row>
    <row r="499" spans="1:14" x14ac:dyDescent="0.35">
      <c r="A499" s="6">
        <v>45644</v>
      </c>
      <c r="B499" s="1" t="str">
        <f>IFERROR(VLOOKUP(A499,[1]Fluxo!C:G,5,FALSE),"")</f>
        <v/>
      </c>
      <c r="C499" s="7">
        <f t="shared" si="42"/>
        <v>1000</v>
      </c>
      <c r="D499" s="1">
        <v>252</v>
      </c>
      <c r="E499" s="1">
        <f t="shared" si="43"/>
        <v>490</v>
      </c>
      <c r="F499" s="8">
        <v>13.65</v>
      </c>
      <c r="G499" s="9">
        <f t="shared" si="46"/>
        <v>1.2824832129999999</v>
      </c>
      <c r="H499" s="9"/>
      <c r="I499" s="9"/>
      <c r="J499" s="9"/>
      <c r="K499" s="12">
        <f t="shared" si="48"/>
        <v>-1000</v>
      </c>
      <c r="L499" s="1">
        <f t="shared" si="44"/>
        <v>0</v>
      </c>
      <c r="M499" s="1">
        <f>IF(B499="Aniversário",VLOOKUP(A499,[1]Fluxo!C:F,4,FALSE)*C499,0)</f>
        <v>0</v>
      </c>
      <c r="N499" s="2">
        <f t="shared" si="45"/>
        <v>0</v>
      </c>
    </row>
    <row r="500" spans="1:14" x14ac:dyDescent="0.35">
      <c r="A500" s="6">
        <v>45645</v>
      </c>
      <c r="B500" s="1" t="str">
        <f>IFERROR(VLOOKUP(A500,[1]Fluxo!C:G,5,FALSE),"")</f>
        <v/>
      </c>
      <c r="C500" s="7">
        <f t="shared" si="42"/>
        <v>1000</v>
      </c>
      <c r="D500" s="1">
        <v>252</v>
      </c>
      <c r="E500" s="1">
        <f t="shared" si="43"/>
        <v>491</v>
      </c>
      <c r="F500" s="8">
        <v>13.65</v>
      </c>
      <c r="G500" s="9">
        <f t="shared" si="46"/>
        <v>1.283134561</v>
      </c>
      <c r="H500" s="9"/>
      <c r="I500" s="9"/>
      <c r="J500" s="9"/>
      <c r="K500" s="12">
        <f t="shared" si="48"/>
        <v>-1000</v>
      </c>
      <c r="L500" s="1">
        <f t="shared" si="44"/>
        <v>0</v>
      </c>
      <c r="M500" s="1">
        <f>IF(B500="Aniversário",VLOOKUP(A500,[1]Fluxo!C:F,4,FALSE)*C500,0)</f>
        <v>0</v>
      </c>
      <c r="N500" s="2">
        <f t="shared" si="45"/>
        <v>0</v>
      </c>
    </row>
    <row r="501" spans="1:14" x14ac:dyDescent="0.35">
      <c r="A501" s="6">
        <v>45646</v>
      </c>
      <c r="B501" s="1" t="str">
        <f>IFERROR(VLOOKUP(A501,[1]Fluxo!C:G,5,FALSE),"")</f>
        <v/>
      </c>
      <c r="C501" s="7">
        <f t="shared" si="42"/>
        <v>1000</v>
      </c>
      <c r="D501" s="1">
        <v>252</v>
      </c>
      <c r="E501" s="1">
        <f t="shared" si="43"/>
        <v>492</v>
      </c>
      <c r="F501" s="8">
        <v>13.65</v>
      </c>
      <c r="G501" s="9">
        <f t="shared" si="46"/>
        <v>1.28378624</v>
      </c>
      <c r="H501" s="9"/>
      <c r="I501" s="9"/>
      <c r="J501" s="9"/>
      <c r="K501" s="12">
        <f t="shared" si="48"/>
        <v>-1000</v>
      </c>
      <c r="L501" s="1">
        <f t="shared" si="44"/>
        <v>0</v>
      </c>
      <c r="M501" s="1">
        <f>IF(B501="Aniversário",VLOOKUP(A501,[1]Fluxo!C:F,4,FALSE)*C501,0)</f>
        <v>0</v>
      </c>
      <c r="N501" s="2">
        <f t="shared" si="45"/>
        <v>0</v>
      </c>
    </row>
    <row r="502" spans="1:14" x14ac:dyDescent="0.35">
      <c r="A502" s="6">
        <v>45649</v>
      </c>
      <c r="B502" s="1" t="str">
        <f>IFERROR(VLOOKUP(A502,[1]Fluxo!C:G,5,FALSE),"")</f>
        <v/>
      </c>
      <c r="C502" s="7">
        <f t="shared" si="42"/>
        <v>1000</v>
      </c>
      <c r="D502" s="1">
        <v>252</v>
      </c>
      <c r="E502" s="1">
        <f t="shared" si="43"/>
        <v>493</v>
      </c>
      <c r="F502" s="8">
        <v>13.65</v>
      </c>
      <c r="G502" s="9">
        <f t="shared" si="46"/>
        <v>1.2844382489999999</v>
      </c>
      <c r="H502" s="9"/>
      <c r="I502" s="9"/>
      <c r="J502" s="9"/>
      <c r="K502" s="12">
        <f t="shared" si="48"/>
        <v>-1000</v>
      </c>
      <c r="L502" s="1">
        <f t="shared" si="44"/>
        <v>0</v>
      </c>
      <c r="M502" s="1">
        <f>IF(B502="Aniversário",VLOOKUP(A502,[1]Fluxo!C:F,4,FALSE)*C502,0)</f>
        <v>0</v>
      </c>
      <c r="N502" s="2">
        <f t="shared" si="45"/>
        <v>0</v>
      </c>
    </row>
    <row r="503" spans="1:14" x14ac:dyDescent="0.35">
      <c r="A503" s="6">
        <v>45650</v>
      </c>
      <c r="B503" s="1" t="str">
        <f>IFERROR(VLOOKUP(A503,[1]Fluxo!C:G,5,FALSE),"")</f>
        <v/>
      </c>
      <c r="C503" s="7">
        <f t="shared" si="42"/>
        <v>1000</v>
      </c>
      <c r="D503" s="1">
        <v>252</v>
      </c>
      <c r="E503" s="1">
        <f t="shared" si="43"/>
        <v>494</v>
      </c>
      <c r="F503" s="8">
        <v>13.65</v>
      </c>
      <c r="G503" s="9">
        <f t="shared" si="46"/>
        <v>1.28509059</v>
      </c>
      <c r="H503" s="9"/>
      <c r="I503" s="9"/>
      <c r="J503" s="9"/>
      <c r="K503" s="12">
        <f t="shared" si="48"/>
        <v>-1000</v>
      </c>
      <c r="L503" s="1">
        <f t="shared" si="44"/>
        <v>0</v>
      </c>
      <c r="M503" s="1">
        <f>IF(B503="Aniversário",VLOOKUP(A503,[1]Fluxo!C:F,4,FALSE)*C503,0)</f>
        <v>0</v>
      </c>
      <c r="N503" s="2">
        <f t="shared" si="45"/>
        <v>0</v>
      </c>
    </row>
    <row r="504" spans="1:14" x14ac:dyDescent="0.35">
      <c r="A504" s="6">
        <v>45652</v>
      </c>
      <c r="B504" s="1" t="str">
        <f>IFERROR(VLOOKUP(A504,[1]Fluxo!C:G,5,FALSE),"")</f>
        <v/>
      </c>
      <c r="C504" s="7">
        <f t="shared" si="42"/>
        <v>1000</v>
      </c>
      <c r="D504" s="1">
        <v>252</v>
      </c>
      <c r="E504" s="1">
        <f t="shared" si="43"/>
        <v>495</v>
      </c>
      <c r="F504" s="8">
        <v>13.65</v>
      </c>
      <c r="G504" s="9">
        <f t="shared" si="46"/>
        <v>1.2857432630000001</v>
      </c>
      <c r="H504" s="9"/>
      <c r="I504" s="9"/>
      <c r="J504" s="9"/>
      <c r="K504" s="12">
        <f t="shared" si="48"/>
        <v>-1000</v>
      </c>
      <c r="L504" s="1">
        <f t="shared" si="44"/>
        <v>0</v>
      </c>
      <c r="M504" s="1">
        <f>IF(B504="Aniversário",VLOOKUP(A504,[1]Fluxo!C:F,4,FALSE)*C504,0)</f>
        <v>0</v>
      </c>
      <c r="N504" s="2">
        <f t="shared" si="45"/>
        <v>0</v>
      </c>
    </row>
    <row r="505" spans="1:14" x14ac:dyDescent="0.35">
      <c r="A505" s="6">
        <v>45653</v>
      </c>
      <c r="B505" s="1" t="str">
        <f>IFERROR(VLOOKUP(A505,[1]Fluxo!C:G,5,FALSE),"")</f>
        <v/>
      </c>
      <c r="C505" s="7">
        <f t="shared" si="42"/>
        <v>1000</v>
      </c>
      <c r="D505" s="1">
        <v>252</v>
      </c>
      <c r="E505" s="1">
        <f t="shared" si="43"/>
        <v>496</v>
      </c>
      <c r="F505" s="8">
        <v>13.65</v>
      </c>
      <c r="G505" s="9">
        <f t="shared" si="46"/>
        <v>1.2863962659999999</v>
      </c>
      <c r="H505" s="9"/>
      <c r="I505" s="9"/>
      <c r="J505" s="9"/>
      <c r="K505" s="12">
        <f t="shared" si="48"/>
        <v>-1000</v>
      </c>
      <c r="L505" s="1">
        <f t="shared" si="44"/>
        <v>0</v>
      </c>
      <c r="M505" s="1">
        <f>IF(B505="Aniversário",VLOOKUP(A505,[1]Fluxo!C:F,4,FALSE)*C505,0)</f>
        <v>0</v>
      </c>
      <c r="N505" s="2">
        <f t="shared" si="45"/>
        <v>0</v>
      </c>
    </row>
    <row r="506" spans="1:14" x14ac:dyDescent="0.35">
      <c r="A506" s="6">
        <v>45656</v>
      </c>
      <c r="B506" s="1" t="str">
        <f>IFERROR(VLOOKUP(A506,[1]Fluxo!C:G,5,FALSE),"")</f>
        <v/>
      </c>
      <c r="C506" s="7">
        <f t="shared" si="42"/>
        <v>1000</v>
      </c>
      <c r="D506" s="1">
        <v>252</v>
      </c>
      <c r="E506" s="1">
        <f t="shared" si="43"/>
        <v>497</v>
      </c>
      <c r="F506" s="8">
        <v>13.65</v>
      </c>
      <c r="G506" s="9">
        <f t="shared" si="46"/>
        <v>1.287049602</v>
      </c>
      <c r="H506" s="9"/>
      <c r="I506" s="9"/>
      <c r="J506" s="9"/>
      <c r="K506" s="12">
        <f t="shared" si="48"/>
        <v>-1000</v>
      </c>
      <c r="L506" s="1">
        <f t="shared" si="44"/>
        <v>0</v>
      </c>
      <c r="M506" s="1">
        <f>IF(B506="Aniversário",VLOOKUP(A506,[1]Fluxo!C:F,4,FALSE)*C506,0)</f>
        <v>0</v>
      </c>
      <c r="N506" s="2">
        <f t="shared" si="45"/>
        <v>0</v>
      </c>
    </row>
    <row r="507" spans="1:14" x14ac:dyDescent="0.35">
      <c r="A507" s="6">
        <v>45657</v>
      </c>
      <c r="B507" s="1" t="str">
        <f>IFERROR(VLOOKUP(A507,[1]Fluxo!C:G,5,FALSE),"")</f>
        <v/>
      </c>
      <c r="C507" s="7">
        <f t="shared" si="42"/>
        <v>1000</v>
      </c>
      <c r="D507" s="1">
        <v>252</v>
      </c>
      <c r="E507" s="1">
        <f t="shared" si="43"/>
        <v>498</v>
      </c>
      <c r="F507" s="8">
        <v>13.65</v>
      </c>
      <c r="G507" s="9">
        <f t="shared" si="46"/>
        <v>1.2877032690000001</v>
      </c>
      <c r="H507" s="9"/>
      <c r="I507" s="9"/>
      <c r="J507" s="9"/>
      <c r="K507" s="12">
        <f t="shared" si="48"/>
        <v>-1000</v>
      </c>
      <c r="L507" s="1">
        <f t="shared" si="44"/>
        <v>0</v>
      </c>
      <c r="M507" s="1">
        <f>IF(B507="Aniversário",VLOOKUP(A507,[1]Fluxo!C:F,4,FALSE)*C507,0)</f>
        <v>0</v>
      </c>
      <c r="N507" s="2">
        <f t="shared" si="45"/>
        <v>0</v>
      </c>
    </row>
    <row r="508" spans="1:14" x14ac:dyDescent="0.35">
      <c r="A508" s="6">
        <v>45659</v>
      </c>
      <c r="B508" s="1" t="str">
        <f>IFERROR(VLOOKUP(A508,[1]Fluxo!C:G,5,FALSE),"")</f>
        <v/>
      </c>
      <c r="C508" s="7">
        <f t="shared" si="42"/>
        <v>1000</v>
      </c>
      <c r="D508" s="1">
        <v>252</v>
      </c>
      <c r="E508" s="1">
        <f t="shared" si="43"/>
        <v>499</v>
      </c>
      <c r="F508" s="8">
        <v>13.65</v>
      </c>
      <c r="G508" s="9">
        <f t="shared" si="46"/>
        <v>1.2883572679999999</v>
      </c>
      <c r="H508" s="9"/>
      <c r="I508" s="9"/>
      <c r="J508" s="9"/>
      <c r="K508" s="12">
        <f t="shared" si="48"/>
        <v>-1000</v>
      </c>
      <c r="L508" s="1">
        <f t="shared" si="44"/>
        <v>0</v>
      </c>
      <c r="M508" s="1">
        <f>IF(B508="Aniversário",VLOOKUP(A508,[1]Fluxo!C:F,4,FALSE)*C508,0)</f>
        <v>0</v>
      </c>
      <c r="N508" s="2">
        <f t="shared" si="45"/>
        <v>0</v>
      </c>
    </row>
    <row r="509" spans="1:14" x14ac:dyDescent="0.35">
      <c r="A509" s="6">
        <v>45660</v>
      </c>
      <c r="B509" s="1" t="str">
        <f>IFERROR(VLOOKUP(A509,[1]Fluxo!C:G,5,FALSE),"")</f>
        <v/>
      </c>
      <c r="C509" s="7">
        <f t="shared" si="42"/>
        <v>1000</v>
      </c>
      <c r="D509" s="1">
        <v>252</v>
      </c>
      <c r="E509" s="1">
        <f t="shared" si="43"/>
        <v>500</v>
      </c>
      <c r="F509" s="8">
        <v>13.65</v>
      </c>
      <c r="G509" s="9">
        <f t="shared" si="46"/>
        <v>1.2890116</v>
      </c>
      <c r="H509" s="9"/>
      <c r="I509" s="9"/>
      <c r="J509" s="9"/>
      <c r="K509" s="12">
        <f t="shared" si="48"/>
        <v>-1000</v>
      </c>
      <c r="L509" s="1">
        <f t="shared" si="44"/>
        <v>0</v>
      </c>
      <c r="M509" s="1">
        <f>IF(B509="Aniversário",VLOOKUP(A509,[1]Fluxo!C:F,4,FALSE)*C509,0)</f>
        <v>0</v>
      </c>
      <c r="N509" s="2">
        <f t="shared" si="45"/>
        <v>0</v>
      </c>
    </row>
    <row r="510" spans="1:14" x14ac:dyDescent="0.35">
      <c r="A510" s="6">
        <v>45663</v>
      </c>
      <c r="B510" s="1" t="str">
        <f>IFERROR(VLOOKUP(A510,[1]Fluxo!C:G,5,FALSE),"")</f>
        <v/>
      </c>
      <c r="C510" s="7">
        <f t="shared" si="42"/>
        <v>1000</v>
      </c>
      <c r="D510" s="1">
        <v>252</v>
      </c>
      <c r="E510" s="1">
        <f t="shared" si="43"/>
        <v>501</v>
      </c>
      <c r="F510" s="8">
        <v>13.65</v>
      </c>
      <c r="G510" s="9">
        <f t="shared" si="46"/>
        <v>1.289666263</v>
      </c>
      <c r="H510" s="9"/>
      <c r="I510" s="9"/>
      <c r="J510" s="9"/>
      <c r="K510" s="12">
        <f t="shared" si="48"/>
        <v>-1000</v>
      </c>
      <c r="L510" s="1">
        <f t="shared" si="44"/>
        <v>0</v>
      </c>
      <c r="M510" s="1">
        <f>IF(B510="Aniversário",VLOOKUP(A510,[1]Fluxo!C:F,4,FALSE)*C510,0)</f>
        <v>0</v>
      </c>
      <c r="N510" s="2">
        <f t="shared" si="45"/>
        <v>0</v>
      </c>
    </row>
    <row r="511" spans="1:14" x14ac:dyDescent="0.35">
      <c r="A511" s="6">
        <v>45664</v>
      </c>
      <c r="B511" s="1" t="str">
        <f>IFERROR(VLOOKUP(A511,[1]Fluxo!C:G,5,FALSE),"")</f>
        <v/>
      </c>
      <c r="C511" s="7">
        <f t="shared" si="42"/>
        <v>1000</v>
      </c>
      <c r="D511" s="1">
        <v>252</v>
      </c>
      <c r="E511" s="1">
        <f t="shared" si="43"/>
        <v>502</v>
      </c>
      <c r="F511" s="8">
        <v>13.65</v>
      </c>
      <c r="G511" s="9">
        <f t="shared" si="46"/>
        <v>1.2903212589999999</v>
      </c>
      <c r="H511" s="9"/>
      <c r="I511" s="9"/>
      <c r="J511" s="9"/>
      <c r="K511" s="12">
        <f t="shared" si="48"/>
        <v>-1000</v>
      </c>
      <c r="L511" s="1">
        <f t="shared" si="44"/>
        <v>0</v>
      </c>
      <c r="M511" s="1">
        <f>IF(B511="Aniversário",VLOOKUP(A511,[1]Fluxo!C:F,4,FALSE)*C511,0)</f>
        <v>0</v>
      </c>
      <c r="N511" s="2">
        <f t="shared" si="45"/>
        <v>0</v>
      </c>
    </row>
    <row r="512" spans="1:14" x14ac:dyDescent="0.35">
      <c r="A512" s="6">
        <v>45665</v>
      </c>
      <c r="B512" s="1" t="str">
        <f>IFERROR(VLOOKUP(A512,[1]Fluxo!C:G,5,FALSE),"")</f>
        <v/>
      </c>
      <c r="C512" s="7">
        <f t="shared" si="42"/>
        <v>1000</v>
      </c>
      <c r="D512" s="1">
        <v>252</v>
      </c>
      <c r="E512" s="1">
        <f t="shared" si="43"/>
        <v>503</v>
      </c>
      <c r="F512" s="8">
        <v>13.65</v>
      </c>
      <c r="G512" s="9">
        <f t="shared" si="46"/>
        <v>1.2909765879999999</v>
      </c>
      <c r="H512" s="9"/>
      <c r="I512" s="9"/>
      <c r="J512" s="9"/>
      <c r="K512" s="12">
        <f t="shared" si="48"/>
        <v>-1000</v>
      </c>
      <c r="L512" s="1">
        <f t="shared" si="44"/>
        <v>0</v>
      </c>
      <c r="M512" s="1">
        <f>IF(B512="Aniversário",VLOOKUP(A512,[1]Fluxo!C:F,4,FALSE)*C512,0)</f>
        <v>0</v>
      </c>
      <c r="N512" s="2">
        <f t="shared" si="45"/>
        <v>0</v>
      </c>
    </row>
    <row r="513" spans="1:14" x14ac:dyDescent="0.35">
      <c r="A513" s="6">
        <v>45666</v>
      </c>
      <c r="B513" s="1" t="str">
        <f>IFERROR(VLOOKUP(A513,[1]Fluxo!C:G,5,FALSE),"")</f>
        <v/>
      </c>
      <c r="C513" s="7">
        <f t="shared" si="42"/>
        <v>1000</v>
      </c>
      <c r="D513" s="1">
        <v>252</v>
      </c>
      <c r="E513" s="1">
        <f t="shared" si="43"/>
        <v>504</v>
      </c>
      <c r="F513" s="8">
        <v>13.65</v>
      </c>
      <c r="G513" s="9">
        <f t="shared" si="46"/>
        <v>1.2916322499999999</v>
      </c>
      <c r="H513" s="9"/>
      <c r="I513" s="9"/>
      <c r="J513" s="9"/>
      <c r="K513" s="12">
        <f t="shared" si="48"/>
        <v>-1000</v>
      </c>
      <c r="L513" s="1">
        <f t="shared" si="44"/>
        <v>0</v>
      </c>
      <c r="M513" s="1">
        <f>IF(B513="Aniversário",VLOOKUP(A513,[1]Fluxo!C:F,4,FALSE)*C513,0)</f>
        <v>0</v>
      </c>
      <c r="N513" s="2">
        <f t="shared" si="45"/>
        <v>0</v>
      </c>
    </row>
    <row r="514" spans="1:14" x14ac:dyDescent="0.35">
      <c r="A514" s="6">
        <v>45667</v>
      </c>
      <c r="B514" s="1" t="str">
        <f>IFERROR(VLOOKUP(A514,[1]Fluxo!C:G,5,FALSE),"")</f>
        <v/>
      </c>
      <c r="C514" s="7">
        <f t="shared" si="42"/>
        <v>1000</v>
      </c>
      <c r="D514" s="1">
        <v>252</v>
      </c>
      <c r="E514" s="1">
        <f t="shared" si="43"/>
        <v>505</v>
      </c>
      <c r="F514" s="8">
        <v>13.65</v>
      </c>
      <c r="G514" s="9">
        <f t="shared" si="46"/>
        <v>1.2922882449999999</v>
      </c>
      <c r="H514" s="9"/>
      <c r="I514" s="9"/>
      <c r="J514" s="9"/>
      <c r="K514" s="12">
        <f t="shared" si="48"/>
        <v>-1000</v>
      </c>
      <c r="L514" s="1">
        <f t="shared" si="44"/>
        <v>0</v>
      </c>
      <c r="M514" s="1">
        <f>IF(B514="Aniversário",VLOOKUP(A514,[1]Fluxo!C:F,4,FALSE)*C514,0)</f>
        <v>0</v>
      </c>
      <c r="N514" s="2">
        <f t="shared" si="45"/>
        <v>0</v>
      </c>
    </row>
    <row r="515" spans="1:14" x14ac:dyDescent="0.35">
      <c r="A515" s="6">
        <v>45670</v>
      </c>
      <c r="B515" s="1" t="str">
        <f>IFERROR(VLOOKUP(A515,[1]Fluxo!C:G,5,FALSE),"")</f>
        <v/>
      </c>
      <c r="C515" s="7">
        <f t="shared" si="42"/>
        <v>1000</v>
      </c>
      <c r="D515" s="1">
        <v>252</v>
      </c>
      <c r="E515" s="1">
        <f t="shared" si="43"/>
        <v>506</v>
      </c>
      <c r="F515" s="8">
        <v>13.65</v>
      </c>
      <c r="G515" s="9">
        <f t="shared" si="46"/>
        <v>1.292944573</v>
      </c>
      <c r="H515" s="9"/>
      <c r="I515" s="9"/>
      <c r="J515" s="9"/>
      <c r="K515" s="12">
        <f t="shared" si="48"/>
        <v>-1000</v>
      </c>
      <c r="L515" s="1">
        <f t="shared" si="44"/>
        <v>0</v>
      </c>
      <c r="M515" s="1">
        <f>IF(B515="Aniversário",VLOOKUP(A515,[1]Fluxo!C:F,4,FALSE)*C515,0)</f>
        <v>0</v>
      </c>
      <c r="N515" s="2">
        <f t="shared" si="45"/>
        <v>0</v>
      </c>
    </row>
    <row r="516" spans="1:14" x14ac:dyDescent="0.35">
      <c r="A516" s="6">
        <v>45671</v>
      </c>
      <c r="B516" s="1" t="str">
        <f>IFERROR(VLOOKUP(A516,[1]Fluxo!C:G,5,FALSE),"")</f>
        <v/>
      </c>
      <c r="C516" s="7">
        <f t="shared" si="42"/>
        <v>1000</v>
      </c>
      <c r="D516" s="1">
        <v>252</v>
      </c>
      <c r="E516" s="1">
        <f t="shared" si="43"/>
        <v>507</v>
      </c>
      <c r="F516" s="8">
        <v>13.65</v>
      </c>
      <c r="G516" s="9">
        <f t="shared" si="46"/>
        <v>1.293601234</v>
      </c>
      <c r="H516" s="9"/>
      <c r="I516" s="9"/>
      <c r="J516" s="9"/>
      <c r="K516" s="12">
        <f t="shared" si="48"/>
        <v>-1000</v>
      </c>
      <c r="L516" s="1">
        <f t="shared" si="44"/>
        <v>0</v>
      </c>
      <c r="M516" s="1">
        <f>IF(B516="Aniversário",VLOOKUP(A516,[1]Fluxo!C:F,4,FALSE)*C516,0)</f>
        <v>0</v>
      </c>
      <c r="N516" s="2">
        <f t="shared" si="45"/>
        <v>0</v>
      </c>
    </row>
    <row r="517" spans="1:14" x14ac:dyDescent="0.35">
      <c r="A517" s="6">
        <v>45672</v>
      </c>
      <c r="B517" s="1" t="str">
        <f>IFERROR(VLOOKUP(A517,[1]Fluxo!C:G,5,FALSE),"")</f>
        <v/>
      </c>
      <c r="C517" s="7">
        <f t="shared" si="42"/>
        <v>1000</v>
      </c>
      <c r="D517" s="1">
        <v>252</v>
      </c>
      <c r="E517" s="1">
        <f t="shared" si="43"/>
        <v>508</v>
      </c>
      <c r="F517" s="8">
        <v>13.65</v>
      </c>
      <c r="G517" s="9">
        <f t="shared" si="46"/>
        <v>1.2942582279999999</v>
      </c>
      <c r="H517" s="9"/>
      <c r="I517" s="9"/>
      <c r="J517" s="9"/>
      <c r="K517" s="12">
        <f t="shared" si="48"/>
        <v>-1000</v>
      </c>
      <c r="L517" s="1">
        <f t="shared" si="44"/>
        <v>0</v>
      </c>
      <c r="M517" s="1">
        <f>IF(B517="Aniversário",VLOOKUP(A517,[1]Fluxo!C:F,4,FALSE)*C517,0)</f>
        <v>0</v>
      </c>
      <c r="N517" s="2">
        <f t="shared" si="45"/>
        <v>0</v>
      </c>
    </row>
    <row r="518" spans="1:14" x14ac:dyDescent="0.35">
      <c r="A518" s="6">
        <v>45673</v>
      </c>
      <c r="B518" s="1" t="str">
        <f>IFERROR(VLOOKUP(A518,[1]Fluxo!C:G,5,FALSE),"")</f>
        <v/>
      </c>
      <c r="C518" s="7">
        <f t="shared" si="42"/>
        <v>1000</v>
      </c>
      <c r="D518" s="1">
        <v>252</v>
      </c>
      <c r="E518" s="1">
        <f t="shared" si="43"/>
        <v>509</v>
      </c>
      <c r="F518" s="8">
        <v>13.65</v>
      </c>
      <c r="G518" s="9">
        <f t="shared" si="46"/>
        <v>1.2949155569999999</v>
      </c>
      <c r="H518" s="9"/>
      <c r="I518" s="9"/>
      <c r="J518" s="9"/>
      <c r="K518" s="12">
        <f t="shared" si="48"/>
        <v>-1000</v>
      </c>
      <c r="L518" s="1">
        <f t="shared" si="44"/>
        <v>0</v>
      </c>
      <c r="M518" s="1">
        <f>IF(B518="Aniversário",VLOOKUP(A518,[1]Fluxo!C:F,4,FALSE)*C518,0)</f>
        <v>0</v>
      </c>
      <c r="N518" s="2">
        <f t="shared" si="45"/>
        <v>0</v>
      </c>
    </row>
    <row r="519" spans="1:14" x14ac:dyDescent="0.35">
      <c r="A519" s="6">
        <v>45674</v>
      </c>
      <c r="B519" s="1" t="str">
        <f>IFERROR(VLOOKUP(A519,[1]Fluxo!C:G,5,FALSE),"")</f>
        <v/>
      </c>
      <c r="C519" s="7">
        <f t="shared" si="42"/>
        <v>1000</v>
      </c>
      <c r="D519" s="1">
        <v>252</v>
      </c>
      <c r="E519" s="1">
        <f t="shared" si="43"/>
        <v>510</v>
      </c>
      <c r="F519" s="8">
        <v>13.65</v>
      </c>
      <c r="G519" s="9">
        <f t="shared" si="46"/>
        <v>1.295573219</v>
      </c>
      <c r="H519" s="9"/>
      <c r="I519" s="9"/>
      <c r="J519" s="9"/>
      <c r="K519" s="12">
        <f t="shared" si="48"/>
        <v>-1000</v>
      </c>
      <c r="L519" s="1">
        <f t="shared" si="44"/>
        <v>0</v>
      </c>
      <c r="M519" s="1">
        <f>IF(B519="Aniversário",VLOOKUP(A519,[1]Fluxo!C:F,4,FALSE)*C519,0)</f>
        <v>0</v>
      </c>
      <c r="N519" s="2">
        <f t="shared" si="45"/>
        <v>0</v>
      </c>
    </row>
    <row r="520" spans="1:14" x14ac:dyDescent="0.35">
      <c r="A520" s="6">
        <v>45677</v>
      </c>
      <c r="B520" s="1" t="str">
        <f>IFERROR(VLOOKUP(A520,[1]Fluxo!C:G,5,FALSE),"")</f>
        <v/>
      </c>
      <c r="C520" s="7">
        <f t="shared" si="42"/>
        <v>1000</v>
      </c>
      <c r="D520" s="1">
        <v>252</v>
      </c>
      <c r="E520" s="1">
        <f t="shared" si="43"/>
        <v>511</v>
      </c>
      <c r="F520" s="8">
        <v>13.65</v>
      </c>
      <c r="G520" s="9">
        <f t="shared" si="46"/>
        <v>1.2962312149999999</v>
      </c>
      <c r="H520" s="9"/>
      <c r="I520" s="9"/>
      <c r="J520" s="9"/>
      <c r="K520" s="12">
        <f t="shared" si="48"/>
        <v>-1000</v>
      </c>
      <c r="L520" s="1">
        <f t="shared" si="44"/>
        <v>0</v>
      </c>
      <c r="M520" s="1">
        <f>IF(B520="Aniversário",VLOOKUP(A520,[1]Fluxo!C:F,4,FALSE)*C520,0)</f>
        <v>0</v>
      </c>
      <c r="N520" s="2">
        <f t="shared" si="45"/>
        <v>0</v>
      </c>
    </row>
    <row r="521" spans="1:14" x14ac:dyDescent="0.35">
      <c r="A521" s="6">
        <v>45678</v>
      </c>
      <c r="B521" s="1" t="str">
        <f>IFERROR(VLOOKUP(A521,[1]Fluxo!C:G,5,FALSE),"")</f>
        <v/>
      </c>
      <c r="C521" s="7">
        <f t="shared" si="42"/>
        <v>1000</v>
      </c>
      <c r="D521" s="1">
        <v>252</v>
      </c>
      <c r="E521" s="1">
        <f t="shared" si="43"/>
        <v>512</v>
      </c>
      <c r="F521" s="8">
        <v>13.65</v>
      </c>
      <c r="G521" s="9">
        <f t="shared" si="46"/>
        <v>1.2968895460000001</v>
      </c>
      <c r="H521" s="9"/>
      <c r="I521" s="9"/>
      <c r="J521" s="9"/>
      <c r="K521" s="12">
        <f t="shared" si="48"/>
        <v>-1000</v>
      </c>
      <c r="L521" s="1">
        <f t="shared" si="44"/>
        <v>0</v>
      </c>
      <c r="M521" s="1">
        <f>IF(B521="Aniversário",VLOOKUP(A521,[1]Fluxo!C:F,4,FALSE)*C521,0)</f>
        <v>0</v>
      </c>
      <c r="N521" s="2">
        <f t="shared" si="45"/>
        <v>0</v>
      </c>
    </row>
    <row r="522" spans="1:14" x14ac:dyDescent="0.35">
      <c r="A522" s="6">
        <v>45679</v>
      </c>
      <c r="B522" s="1" t="str">
        <f>IFERROR(VLOOKUP(A522,[1]Fluxo!C:G,5,FALSE),"")</f>
        <v/>
      </c>
      <c r="C522" s="7">
        <f t="shared" ref="C522:C585" si="49">IF(B521="Incorporação",K521+C521-M521,C521-M521)</f>
        <v>1000</v>
      </c>
      <c r="D522" s="1">
        <v>252</v>
      </c>
      <c r="E522" s="1">
        <f t="shared" ref="E522:E585" si="50">IF(OR(B521="Aniversário",B521="Incorporação"),1,E521+1)</f>
        <v>513</v>
      </c>
      <c r="F522" s="8">
        <v>13.65</v>
      </c>
      <c r="G522" s="9">
        <f t="shared" si="46"/>
        <v>1.29754821</v>
      </c>
      <c r="H522" s="9"/>
      <c r="I522" s="9"/>
      <c r="J522" s="9"/>
      <c r="K522" s="12">
        <f t="shared" si="48"/>
        <v>-1000</v>
      </c>
      <c r="L522" s="1">
        <f t="shared" ref="L522:L585" si="51">IF(B522="Aniversário",K522,0)</f>
        <v>0</v>
      </c>
      <c r="M522" s="1">
        <f>IF(B522="Aniversário",VLOOKUP(A522,[1]Fluxo!C:F,4,FALSE)*C522,0)</f>
        <v>0</v>
      </c>
      <c r="N522" s="2">
        <f t="shared" ref="N522:N585" si="52">C522+K522-L522-M522</f>
        <v>0</v>
      </c>
    </row>
    <row r="523" spans="1:14" x14ac:dyDescent="0.35">
      <c r="A523" s="6">
        <v>45680</v>
      </c>
      <c r="B523" s="1" t="str">
        <f>IFERROR(VLOOKUP(A523,[1]Fluxo!C:G,5,FALSE),"")</f>
        <v/>
      </c>
      <c r="C523" s="7">
        <f t="shared" si="49"/>
        <v>1000</v>
      </c>
      <c r="D523" s="1">
        <v>252</v>
      </c>
      <c r="E523" s="1">
        <f t="shared" si="50"/>
        <v>514</v>
      </c>
      <c r="F523" s="8">
        <v>13.65</v>
      </c>
      <c r="G523" s="9">
        <f t="shared" ref="G523:G586" si="53">ROUND((1+F523/100)^(E523/D523),9)</f>
        <v>1.2982072099999999</v>
      </c>
      <c r="H523" s="9"/>
      <c r="I523" s="9"/>
      <c r="J523" s="9"/>
      <c r="K523" s="12">
        <f t="shared" si="48"/>
        <v>-1000</v>
      </c>
      <c r="L523" s="1">
        <f t="shared" si="51"/>
        <v>0</v>
      </c>
      <c r="M523" s="1">
        <f>IF(B523="Aniversário",VLOOKUP(A523,[1]Fluxo!C:F,4,FALSE)*C523,0)</f>
        <v>0</v>
      </c>
      <c r="N523" s="2">
        <f t="shared" si="52"/>
        <v>0</v>
      </c>
    </row>
    <row r="524" spans="1:14" x14ac:dyDescent="0.35">
      <c r="A524" s="6">
        <v>45681</v>
      </c>
      <c r="B524" s="1" t="str">
        <f>IFERROR(VLOOKUP(A524,[1]Fluxo!C:G,5,FALSE),"")</f>
        <v/>
      </c>
      <c r="C524" s="7">
        <f t="shared" si="49"/>
        <v>1000</v>
      </c>
      <c r="D524" s="1">
        <v>252</v>
      </c>
      <c r="E524" s="1">
        <f t="shared" si="50"/>
        <v>515</v>
      </c>
      <c r="F524" s="8">
        <v>13.65</v>
      </c>
      <c r="G524" s="9">
        <f t="shared" si="53"/>
        <v>1.2988665429999999</v>
      </c>
      <c r="H524" s="9"/>
      <c r="I524" s="9"/>
      <c r="J524" s="9"/>
      <c r="K524" s="12">
        <f t="shared" si="48"/>
        <v>-1000</v>
      </c>
      <c r="L524" s="1">
        <f t="shared" si="51"/>
        <v>0</v>
      </c>
      <c r="M524" s="1">
        <f>IF(B524="Aniversário",VLOOKUP(A524,[1]Fluxo!C:F,4,FALSE)*C524,0)</f>
        <v>0</v>
      </c>
      <c r="N524" s="2">
        <f t="shared" si="52"/>
        <v>0</v>
      </c>
    </row>
    <row r="525" spans="1:14" x14ac:dyDescent="0.35">
      <c r="A525" s="6">
        <v>45684</v>
      </c>
      <c r="B525" s="1" t="str">
        <f>IFERROR(VLOOKUP(A525,[1]Fluxo!C:G,5,FALSE),"")</f>
        <v/>
      </c>
      <c r="C525" s="7">
        <f t="shared" si="49"/>
        <v>1000</v>
      </c>
      <c r="D525" s="1">
        <v>252</v>
      </c>
      <c r="E525" s="1">
        <f t="shared" si="50"/>
        <v>516</v>
      </c>
      <c r="F525" s="8">
        <v>13.65</v>
      </c>
      <c r="G525" s="9">
        <f t="shared" si="53"/>
        <v>1.299526212</v>
      </c>
      <c r="H525" s="9"/>
      <c r="I525" s="9"/>
      <c r="J525" s="9"/>
      <c r="K525" s="12">
        <f t="shared" si="48"/>
        <v>-1000</v>
      </c>
      <c r="L525" s="1">
        <f t="shared" si="51"/>
        <v>0</v>
      </c>
      <c r="M525" s="1">
        <f>IF(B525="Aniversário",VLOOKUP(A525,[1]Fluxo!C:F,4,FALSE)*C525,0)</f>
        <v>0</v>
      </c>
      <c r="N525" s="2">
        <f t="shared" si="52"/>
        <v>0</v>
      </c>
    </row>
    <row r="526" spans="1:14" x14ac:dyDescent="0.35">
      <c r="A526" s="6">
        <v>45685</v>
      </c>
      <c r="B526" s="1" t="str">
        <f>IFERROR(VLOOKUP(A526,[1]Fluxo!C:G,5,FALSE),"")</f>
        <v/>
      </c>
      <c r="C526" s="7">
        <f t="shared" si="49"/>
        <v>1000</v>
      </c>
      <c r="D526" s="1">
        <v>252</v>
      </c>
      <c r="E526" s="1">
        <f t="shared" si="50"/>
        <v>517</v>
      </c>
      <c r="F526" s="8">
        <v>13.65</v>
      </c>
      <c r="G526" s="9">
        <f t="shared" si="53"/>
        <v>1.300186216</v>
      </c>
      <c r="H526" s="9"/>
      <c r="I526" s="9"/>
      <c r="J526" s="9"/>
      <c r="K526" s="12">
        <f t="shared" si="48"/>
        <v>-1000</v>
      </c>
      <c r="L526" s="1">
        <f t="shared" si="51"/>
        <v>0</v>
      </c>
      <c r="M526" s="1">
        <f>IF(B526="Aniversário",VLOOKUP(A526,[1]Fluxo!C:F,4,FALSE)*C526,0)</f>
        <v>0</v>
      </c>
      <c r="N526" s="2">
        <f t="shared" si="52"/>
        <v>0</v>
      </c>
    </row>
    <row r="527" spans="1:14" x14ac:dyDescent="0.35">
      <c r="A527" s="6">
        <v>45686</v>
      </c>
      <c r="B527" s="1">
        <f>IFERROR(VLOOKUP(A527,[1]Fluxo!C:G,5,FALSE),"")</f>
        <v>0</v>
      </c>
      <c r="C527" s="7">
        <f t="shared" si="49"/>
        <v>1000</v>
      </c>
      <c r="D527" s="1">
        <v>252</v>
      </c>
      <c r="E527" s="1">
        <f t="shared" si="50"/>
        <v>518</v>
      </c>
      <c r="F527" s="8">
        <v>13.65</v>
      </c>
      <c r="G527" s="9">
        <f t="shared" si="53"/>
        <v>1.3008465549999999</v>
      </c>
      <c r="H527" s="9"/>
      <c r="I527" s="9"/>
      <c r="J527" s="9"/>
      <c r="K527" s="12">
        <f t="shared" si="48"/>
        <v>-1000</v>
      </c>
      <c r="L527" s="1">
        <f t="shared" si="51"/>
        <v>0</v>
      </c>
      <c r="M527" s="1">
        <f>IF(B527="Aniversário",VLOOKUP(A527,[1]Fluxo!C:F,4,FALSE)*C527,0)</f>
        <v>0</v>
      </c>
      <c r="N527" s="2">
        <f t="shared" si="52"/>
        <v>0</v>
      </c>
    </row>
    <row r="528" spans="1:14" x14ac:dyDescent="0.35">
      <c r="A528" s="6">
        <v>45687</v>
      </c>
      <c r="B528" s="1" t="str">
        <f>IFERROR(VLOOKUP(A528,[1]Fluxo!C:G,5,FALSE),"")</f>
        <v/>
      </c>
      <c r="C528" s="7">
        <f t="shared" si="49"/>
        <v>1000</v>
      </c>
      <c r="D528" s="1">
        <v>252</v>
      </c>
      <c r="E528" s="1">
        <f t="shared" si="50"/>
        <v>519</v>
      </c>
      <c r="F528" s="8">
        <v>13.65</v>
      </c>
      <c r="G528" s="9">
        <f t="shared" si="53"/>
        <v>1.3015072299999999</v>
      </c>
      <c r="H528" s="9"/>
      <c r="I528" s="9"/>
      <c r="J528" s="9"/>
      <c r="K528" s="12">
        <f t="shared" si="48"/>
        <v>-1000</v>
      </c>
      <c r="L528" s="1">
        <f t="shared" si="51"/>
        <v>0</v>
      </c>
      <c r="M528" s="1">
        <f>IF(B528="Aniversário",VLOOKUP(A528,[1]Fluxo!C:F,4,FALSE)*C528,0)</f>
        <v>0</v>
      </c>
      <c r="N528" s="2">
        <f t="shared" si="52"/>
        <v>0</v>
      </c>
    </row>
    <row r="529" spans="1:14" x14ac:dyDescent="0.35">
      <c r="A529" s="6">
        <v>45688</v>
      </c>
      <c r="B529" s="1" t="str">
        <f>IFERROR(VLOOKUP(A529,[1]Fluxo!C:G,5,FALSE),"")</f>
        <v/>
      </c>
      <c r="C529" s="7">
        <f t="shared" si="49"/>
        <v>1000</v>
      </c>
      <c r="D529" s="1">
        <v>252</v>
      </c>
      <c r="E529" s="1">
        <f t="shared" si="50"/>
        <v>520</v>
      </c>
      <c r="F529" s="8">
        <v>13.65</v>
      </c>
      <c r="G529" s="9">
        <f t="shared" si="53"/>
        <v>1.3021682400000001</v>
      </c>
      <c r="H529" s="9"/>
      <c r="I529" s="9"/>
      <c r="J529" s="9"/>
      <c r="K529" s="12">
        <f t="shared" si="48"/>
        <v>-1000</v>
      </c>
      <c r="L529" s="1">
        <f t="shared" si="51"/>
        <v>0</v>
      </c>
      <c r="M529" s="1">
        <f>IF(B529="Aniversário",VLOOKUP(A529,[1]Fluxo!C:F,4,FALSE)*C529,0)</f>
        <v>0</v>
      </c>
      <c r="N529" s="2">
        <f t="shared" si="52"/>
        <v>0</v>
      </c>
    </row>
    <row r="530" spans="1:14" x14ac:dyDescent="0.35">
      <c r="A530" s="6">
        <v>45691</v>
      </c>
      <c r="B530" s="1" t="str">
        <f>IFERROR(VLOOKUP(A530,[1]Fluxo!C:G,5,FALSE),"")</f>
        <v/>
      </c>
      <c r="C530" s="7">
        <f t="shared" si="49"/>
        <v>1000</v>
      </c>
      <c r="D530" s="1">
        <v>252</v>
      </c>
      <c r="E530" s="1">
        <f t="shared" si="50"/>
        <v>521</v>
      </c>
      <c r="F530" s="8">
        <v>13.65</v>
      </c>
      <c r="G530" s="9">
        <f t="shared" si="53"/>
        <v>1.302829585</v>
      </c>
      <c r="H530" s="9"/>
      <c r="I530" s="9"/>
      <c r="J530" s="9"/>
      <c r="K530" s="12">
        <f t="shared" si="48"/>
        <v>-1000</v>
      </c>
      <c r="L530" s="1">
        <f t="shared" si="51"/>
        <v>0</v>
      </c>
      <c r="M530" s="1">
        <f>IF(B530="Aniversário",VLOOKUP(A530,[1]Fluxo!C:F,4,FALSE)*C530,0)</f>
        <v>0</v>
      </c>
      <c r="N530" s="2">
        <f t="shared" si="52"/>
        <v>0</v>
      </c>
    </row>
    <row r="531" spans="1:14" x14ac:dyDescent="0.35">
      <c r="A531" s="6">
        <v>45692</v>
      </c>
      <c r="B531" s="1" t="str">
        <f>IFERROR(VLOOKUP(A531,[1]Fluxo!C:G,5,FALSE),"")</f>
        <v/>
      </c>
      <c r="C531" s="7">
        <f t="shared" si="49"/>
        <v>1000</v>
      </c>
      <c r="D531" s="1">
        <v>252</v>
      </c>
      <c r="E531" s="1">
        <f t="shared" si="50"/>
        <v>522</v>
      </c>
      <c r="F531" s="8">
        <v>13.65</v>
      </c>
      <c r="G531" s="9">
        <f t="shared" si="53"/>
        <v>1.3034912670000001</v>
      </c>
      <c r="H531" s="9"/>
      <c r="I531" s="9"/>
      <c r="J531" s="9"/>
      <c r="K531" s="12">
        <f t="shared" si="48"/>
        <v>-1000</v>
      </c>
      <c r="L531" s="1">
        <f t="shared" si="51"/>
        <v>0</v>
      </c>
      <c r="M531" s="1">
        <f>IF(B531="Aniversário",VLOOKUP(A531,[1]Fluxo!C:F,4,FALSE)*C531,0)</f>
        <v>0</v>
      </c>
      <c r="N531" s="2">
        <f t="shared" si="52"/>
        <v>0</v>
      </c>
    </row>
    <row r="532" spans="1:14" x14ac:dyDescent="0.35">
      <c r="A532" s="6">
        <v>45693</v>
      </c>
      <c r="B532" s="1" t="str">
        <f>IFERROR(VLOOKUP(A532,[1]Fluxo!C:G,5,FALSE),"")</f>
        <v/>
      </c>
      <c r="C532" s="7">
        <f t="shared" si="49"/>
        <v>1000</v>
      </c>
      <c r="D532" s="1">
        <v>252</v>
      </c>
      <c r="E532" s="1">
        <f t="shared" si="50"/>
        <v>523</v>
      </c>
      <c r="F532" s="8">
        <v>13.65</v>
      </c>
      <c r="G532" s="9">
        <f t="shared" si="53"/>
        <v>1.3041532849999999</v>
      </c>
      <c r="H532" s="9"/>
      <c r="I532" s="9"/>
      <c r="J532" s="9"/>
      <c r="K532" s="12">
        <f t="shared" si="48"/>
        <v>-1000</v>
      </c>
      <c r="L532" s="1">
        <f t="shared" si="51"/>
        <v>0</v>
      </c>
      <c r="M532" s="1">
        <f>IF(B532="Aniversário",VLOOKUP(A532,[1]Fluxo!C:F,4,FALSE)*C532,0)</f>
        <v>0</v>
      </c>
      <c r="N532" s="2">
        <f t="shared" si="52"/>
        <v>0</v>
      </c>
    </row>
    <row r="533" spans="1:14" x14ac:dyDescent="0.35">
      <c r="A533" s="6">
        <v>45694</v>
      </c>
      <c r="B533" s="1" t="str">
        <f>IFERROR(VLOOKUP(A533,[1]Fluxo!C:G,5,FALSE),"")</f>
        <v/>
      </c>
      <c r="C533" s="7">
        <f t="shared" si="49"/>
        <v>1000</v>
      </c>
      <c r="D533" s="1">
        <v>252</v>
      </c>
      <c r="E533" s="1">
        <f t="shared" si="50"/>
        <v>524</v>
      </c>
      <c r="F533" s="8">
        <v>13.65</v>
      </c>
      <c r="G533" s="9">
        <f t="shared" si="53"/>
        <v>1.304815638</v>
      </c>
      <c r="H533" s="9"/>
      <c r="I533" s="9"/>
      <c r="J533" s="9"/>
      <c r="K533" s="12">
        <f t="shared" si="48"/>
        <v>-1000</v>
      </c>
      <c r="L533" s="1">
        <f t="shared" si="51"/>
        <v>0</v>
      </c>
      <c r="M533" s="1">
        <f>IF(B533="Aniversário",VLOOKUP(A533,[1]Fluxo!C:F,4,FALSE)*C533,0)</f>
        <v>0</v>
      </c>
      <c r="N533" s="2">
        <f t="shared" si="52"/>
        <v>0</v>
      </c>
    </row>
    <row r="534" spans="1:14" x14ac:dyDescent="0.35">
      <c r="A534" s="6">
        <v>45695</v>
      </c>
      <c r="B534" s="1" t="str">
        <f>IFERROR(VLOOKUP(A534,[1]Fluxo!C:G,5,FALSE),"")</f>
        <v/>
      </c>
      <c r="C534" s="7">
        <f t="shared" si="49"/>
        <v>1000</v>
      </c>
      <c r="D534" s="1">
        <v>252</v>
      </c>
      <c r="E534" s="1">
        <f t="shared" si="50"/>
        <v>525</v>
      </c>
      <c r="F534" s="8">
        <v>13.65</v>
      </c>
      <c r="G534" s="9">
        <f t="shared" si="53"/>
        <v>1.305478329</v>
      </c>
      <c r="H534" s="9"/>
      <c r="I534" s="9"/>
      <c r="J534" s="9"/>
      <c r="K534" s="12">
        <f t="shared" si="48"/>
        <v>-1000</v>
      </c>
      <c r="L534" s="1">
        <f t="shared" si="51"/>
        <v>0</v>
      </c>
      <c r="M534" s="1">
        <f>IF(B534="Aniversário",VLOOKUP(A534,[1]Fluxo!C:F,4,FALSE)*C534,0)</f>
        <v>0</v>
      </c>
      <c r="N534" s="2">
        <f t="shared" si="52"/>
        <v>0</v>
      </c>
    </row>
    <row r="535" spans="1:14" x14ac:dyDescent="0.35">
      <c r="A535" s="6">
        <v>45698</v>
      </c>
      <c r="B535" s="1" t="str">
        <f>IFERROR(VLOOKUP(A535,[1]Fluxo!C:G,5,FALSE),"")</f>
        <v/>
      </c>
      <c r="C535" s="7">
        <f t="shared" si="49"/>
        <v>1000</v>
      </c>
      <c r="D535" s="1">
        <v>252</v>
      </c>
      <c r="E535" s="1">
        <f t="shared" si="50"/>
        <v>526</v>
      </c>
      <c r="F535" s="8">
        <v>13.65</v>
      </c>
      <c r="G535" s="9">
        <f t="shared" si="53"/>
        <v>1.3061413550000001</v>
      </c>
      <c r="H535" s="9"/>
      <c r="I535" s="9"/>
      <c r="J535" s="9"/>
      <c r="K535" s="12">
        <f t="shared" si="48"/>
        <v>-1000</v>
      </c>
      <c r="L535" s="1">
        <f t="shared" si="51"/>
        <v>0</v>
      </c>
      <c r="M535" s="1">
        <f>IF(B535="Aniversário",VLOOKUP(A535,[1]Fluxo!C:F,4,FALSE)*C535,0)</f>
        <v>0</v>
      </c>
      <c r="N535" s="2">
        <f t="shared" si="52"/>
        <v>0</v>
      </c>
    </row>
    <row r="536" spans="1:14" x14ac:dyDescent="0.35">
      <c r="A536" s="6">
        <v>45699</v>
      </c>
      <c r="B536" s="1" t="str">
        <f>IFERROR(VLOOKUP(A536,[1]Fluxo!C:G,5,FALSE),"")</f>
        <v/>
      </c>
      <c r="C536" s="7">
        <f t="shared" si="49"/>
        <v>1000</v>
      </c>
      <c r="D536" s="1">
        <v>252</v>
      </c>
      <c r="E536" s="1">
        <f t="shared" si="50"/>
        <v>527</v>
      </c>
      <c r="F536" s="8">
        <v>13.65</v>
      </c>
      <c r="G536" s="9">
        <f t="shared" si="53"/>
        <v>1.3068047190000001</v>
      </c>
      <c r="H536" s="9"/>
      <c r="I536" s="9"/>
      <c r="J536" s="9"/>
      <c r="K536" s="12">
        <f t="shared" si="48"/>
        <v>-1000</v>
      </c>
      <c r="L536" s="1">
        <f t="shared" si="51"/>
        <v>0</v>
      </c>
      <c r="M536" s="1">
        <f>IF(B536="Aniversário",VLOOKUP(A536,[1]Fluxo!C:F,4,FALSE)*C536,0)</f>
        <v>0</v>
      </c>
      <c r="N536" s="2">
        <f t="shared" si="52"/>
        <v>0</v>
      </c>
    </row>
    <row r="537" spans="1:14" x14ac:dyDescent="0.35">
      <c r="A537" s="6">
        <v>45700</v>
      </c>
      <c r="B537" s="1" t="str">
        <f>IFERROR(VLOOKUP(A537,[1]Fluxo!C:G,5,FALSE),"")</f>
        <v/>
      </c>
      <c r="C537" s="7">
        <f t="shared" si="49"/>
        <v>1000</v>
      </c>
      <c r="D537" s="1">
        <v>252</v>
      </c>
      <c r="E537" s="1">
        <f t="shared" si="50"/>
        <v>528</v>
      </c>
      <c r="F537" s="8">
        <v>13.65</v>
      </c>
      <c r="G537" s="9">
        <f t="shared" si="53"/>
        <v>1.3074684190000001</v>
      </c>
      <c r="H537" s="9"/>
      <c r="I537" s="9"/>
      <c r="J537" s="9"/>
      <c r="K537" s="12">
        <f t="shared" si="48"/>
        <v>-1000</v>
      </c>
      <c r="L537" s="1">
        <f t="shared" si="51"/>
        <v>0</v>
      </c>
      <c r="M537" s="1">
        <f>IF(B537="Aniversário",VLOOKUP(A537,[1]Fluxo!C:F,4,FALSE)*C537,0)</f>
        <v>0</v>
      </c>
      <c r="N537" s="2">
        <f t="shared" si="52"/>
        <v>0</v>
      </c>
    </row>
    <row r="538" spans="1:14" x14ac:dyDescent="0.35">
      <c r="A538" s="6">
        <v>45701</v>
      </c>
      <c r="B538" s="1" t="str">
        <f>IFERROR(VLOOKUP(A538,[1]Fluxo!C:G,5,FALSE),"")</f>
        <v/>
      </c>
      <c r="C538" s="7">
        <f t="shared" si="49"/>
        <v>1000</v>
      </c>
      <c r="D538" s="1">
        <v>252</v>
      </c>
      <c r="E538" s="1">
        <f t="shared" si="50"/>
        <v>529</v>
      </c>
      <c r="F538" s="8">
        <v>13.65</v>
      </c>
      <c r="G538" s="9">
        <f t="shared" si="53"/>
        <v>1.3081324569999999</v>
      </c>
      <c r="H538" s="9"/>
      <c r="I538" s="9"/>
      <c r="J538" s="9"/>
      <c r="K538" s="12">
        <f t="shared" si="48"/>
        <v>-1000</v>
      </c>
      <c r="L538" s="1">
        <f t="shared" si="51"/>
        <v>0</v>
      </c>
      <c r="M538" s="1">
        <f>IF(B538="Aniversário",VLOOKUP(A538,[1]Fluxo!C:F,4,FALSE)*C538,0)</f>
        <v>0</v>
      </c>
      <c r="N538" s="2">
        <f t="shared" si="52"/>
        <v>0</v>
      </c>
    </row>
    <row r="539" spans="1:14" x14ac:dyDescent="0.35">
      <c r="A539" s="6">
        <v>45702</v>
      </c>
      <c r="B539" s="1" t="str">
        <f>IFERROR(VLOOKUP(A539,[1]Fluxo!C:G,5,FALSE),"")</f>
        <v/>
      </c>
      <c r="C539" s="7">
        <f t="shared" si="49"/>
        <v>1000</v>
      </c>
      <c r="D539" s="1">
        <v>252</v>
      </c>
      <c r="E539" s="1">
        <f t="shared" si="50"/>
        <v>530</v>
      </c>
      <c r="F539" s="8">
        <v>13.65</v>
      </c>
      <c r="G539" s="9">
        <f t="shared" si="53"/>
        <v>1.3087968320000001</v>
      </c>
      <c r="H539" s="9"/>
      <c r="I539" s="9"/>
      <c r="J539" s="9"/>
      <c r="K539" s="12">
        <f t="shared" si="48"/>
        <v>-1000</v>
      </c>
      <c r="L539" s="1">
        <f t="shared" si="51"/>
        <v>0</v>
      </c>
      <c r="M539" s="1">
        <f>IF(B539="Aniversário",VLOOKUP(A539,[1]Fluxo!C:F,4,FALSE)*C539,0)</f>
        <v>0</v>
      </c>
      <c r="N539" s="2">
        <f t="shared" si="52"/>
        <v>0</v>
      </c>
    </row>
    <row r="540" spans="1:14" x14ac:dyDescent="0.35">
      <c r="A540" s="6">
        <v>45705</v>
      </c>
      <c r="B540" s="1" t="str">
        <f>IFERROR(VLOOKUP(A540,[1]Fluxo!C:G,5,FALSE),"")</f>
        <v/>
      </c>
      <c r="C540" s="7">
        <f t="shared" si="49"/>
        <v>1000</v>
      </c>
      <c r="D540" s="1">
        <v>252</v>
      </c>
      <c r="E540" s="1">
        <f t="shared" si="50"/>
        <v>531</v>
      </c>
      <c r="F540" s="8">
        <v>13.65</v>
      </c>
      <c r="G540" s="9">
        <f t="shared" si="53"/>
        <v>1.3094615439999999</v>
      </c>
      <c r="H540" s="9"/>
      <c r="I540" s="9"/>
      <c r="J540" s="9"/>
      <c r="K540" s="12">
        <f t="shared" si="48"/>
        <v>-1000</v>
      </c>
      <c r="L540" s="1">
        <f t="shared" si="51"/>
        <v>0</v>
      </c>
      <c r="M540" s="1">
        <f>IF(B540="Aniversário",VLOOKUP(A540,[1]Fluxo!C:F,4,FALSE)*C540,0)</f>
        <v>0</v>
      </c>
      <c r="N540" s="2">
        <f t="shared" si="52"/>
        <v>0</v>
      </c>
    </row>
    <row r="541" spans="1:14" x14ac:dyDescent="0.35">
      <c r="A541" s="6">
        <v>45706</v>
      </c>
      <c r="B541" s="1" t="str">
        <f>IFERROR(VLOOKUP(A541,[1]Fluxo!C:G,5,FALSE),"")</f>
        <v/>
      </c>
      <c r="C541" s="7">
        <f t="shared" si="49"/>
        <v>1000</v>
      </c>
      <c r="D541" s="1">
        <v>252</v>
      </c>
      <c r="E541" s="1">
        <f t="shared" si="50"/>
        <v>532</v>
      </c>
      <c r="F541" s="8">
        <v>13.65</v>
      </c>
      <c r="G541" s="9">
        <f t="shared" si="53"/>
        <v>1.310126594</v>
      </c>
      <c r="H541" s="9"/>
      <c r="I541" s="9"/>
      <c r="J541" s="9"/>
      <c r="K541" s="12">
        <f t="shared" si="48"/>
        <v>-1000</v>
      </c>
      <c r="L541" s="1">
        <f t="shared" si="51"/>
        <v>0</v>
      </c>
      <c r="M541" s="1">
        <f>IF(B541="Aniversário",VLOOKUP(A541,[1]Fluxo!C:F,4,FALSE)*C541,0)</f>
        <v>0</v>
      </c>
      <c r="N541" s="2">
        <f t="shared" si="52"/>
        <v>0</v>
      </c>
    </row>
    <row r="542" spans="1:14" x14ac:dyDescent="0.35">
      <c r="A542" s="6">
        <v>45707</v>
      </c>
      <c r="B542" s="1" t="str">
        <f>IFERROR(VLOOKUP(A542,[1]Fluxo!C:G,5,FALSE),"")</f>
        <v/>
      </c>
      <c r="C542" s="7">
        <f t="shared" si="49"/>
        <v>1000</v>
      </c>
      <c r="D542" s="1">
        <v>252</v>
      </c>
      <c r="E542" s="1">
        <f t="shared" si="50"/>
        <v>533</v>
      </c>
      <c r="F542" s="8">
        <v>13.65</v>
      </c>
      <c r="G542" s="9">
        <f t="shared" si="53"/>
        <v>1.3107919809999999</v>
      </c>
      <c r="H542" s="9"/>
      <c r="I542" s="9"/>
      <c r="J542" s="9"/>
      <c r="K542" s="12">
        <f t="shared" si="48"/>
        <v>-1000</v>
      </c>
      <c r="L542" s="1">
        <f t="shared" si="51"/>
        <v>0</v>
      </c>
      <c r="M542" s="1">
        <f>IF(B542="Aniversário",VLOOKUP(A542,[1]Fluxo!C:F,4,FALSE)*C542,0)</f>
        <v>0</v>
      </c>
      <c r="N542" s="2">
        <f t="shared" si="52"/>
        <v>0</v>
      </c>
    </row>
    <row r="543" spans="1:14" x14ac:dyDescent="0.35">
      <c r="A543" s="6">
        <v>45708</v>
      </c>
      <c r="B543" s="1" t="str">
        <f>IFERROR(VLOOKUP(A543,[1]Fluxo!C:G,5,FALSE),"")</f>
        <v/>
      </c>
      <c r="C543" s="7">
        <f t="shared" si="49"/>
        <v>1000</v>
      </c>
      <c r="D543" s="1">
        <v>252</v>
      </c>
      <c r="E543" s="1">
        <f t="shared" si="50"/>
        <v>534</v>
      </c>
      <c r="F543" s="8">
        <v>13.65</v>
      </c>
      <c r="G543" s="9">
        <f t="shared" si="53"/>
        <v>1.311457707</v>
      </c>
      <c r="H543" s="9"/>
      <c r="I543" s="9"/>
      <c r="J543" s="9"/>
      <c r="K543" s="12">
        <f t="shared" si="48"/>
        <v>-1000</v>
      </c>
      <c r="L543" s="1">
        <f t="shared" si="51"/>
        <v>0</v>
      </c>
      <c r="M543" s="1">
        <f>IF(B543="Aniversário",VLOOKUP(A543,[1]Fluxo!C:F,4,FALSE)*C543,0)</f>
        <v>0</v>
      </c>
      <c r="N543" s="2">
        <f t="shared" si="52"/>
        <v>0</v>
      </c>
    </row>
    <row r="544" spans="1:14" x14ac:dyDescent="0.35">
      <c r="A544" s="6">
        <v>45709</v>
      </c>
      <c r="B544" s="1" t="str">
        <f>IFERROR(VLOOKUP(A544,[1]Fluxo!C:G,5,FALSE),"")</f>
        <v/>
      </c>
      <c r="C544" s="7">
        <f t="shared" si="49"/>
        <v>1000</v>
      </c>
      <c r="D544" s="1">
        <v>252</v>
      </c>
      <c r="E544" s="1">
        <f t="shared" si="50"/>
        <v>535</v>
      </c>
      <c r="F544" s="8">
        <v>13.65</v>
      </c>
      <c r="G544" s="9">
        <f t="shared" si="53"/>
        <v>1.312123771</v>
      </c>
      <c r="H544" s="9"/>
      <c r="I544" s="9"/>
      <c r="J544" s="9"/>
      <c r="K544" s="12">
        <f t="shared" si="48"/>
        <v>-1000</v>
      </c>
      <c r="L544" s="1">
        <f t="shared" si="51"/>
        <v>0</v>
      </c>
      <c r="M544" s="1">
        <f>IF(B544="Aniversário",VLOOKUP(A544,[1]Fluxo!C:F,4,FALSE)*C544,0)</f>
        <v>0</v>
      </c>
      <c r="N544" s="2">
        <f t="shared" si="52"/>
        <v>0</v>
      </c>
    </row>
    <row r="545" spans="1:14" x14ac:dyDescent="0.35">
      <c r="A545" s="6">
        <v>45712</v>
      </c>
      <c r="B545" s="1" t="str">
        <f>IFERROR(VLOOKUP(A545,[1]Fluxo!C:G,5,FALSE),"")</f>
        <v/>
      </c>
      <c r="C545" s="7">
        <f t="shared" si="49"/>
        <v>1000</v>
      </c>
      <c r="D545" s="1">
        <v>252</v>
      </c>
      <c r="E545" s="1">
        <f t="shared" si="50"/>
        <v>536</v>
      </c>
      <c r="F545" s="8">
        <v>13.65</v>
      </c>
      <c r="G545" s="9">
        <f t="shared" si="53"/>
        <v>1.312790173</v>
      </c>
      <c r="H545" s="9"/>
      <c r="I545" s="9"/>
      <c r="J545" s="9"/>
      <c r="K545" s="12">
        <f t="shared" si="48"/>
        <v>-1000</v>
      </c>
      <c r="L545" s="1">
        <f t="shared" si="51"/>
        <v>0</v>
      </c>
      <c r="M545" s="1">
        <f>IF(B545="Aniversário",VLOOKUP(A545,[1]Fluxo!C:F,4,FALSE)*C545,0)</f>
        <v>0</v>
      </c>
      <c r="N545" s="2">
        <f t="shared" si="52"/>
        <v>0</v>
      </c>
    </row>
    <row r="546" spans="1:14" x14ac:dyDescent="0.35">
      <c r="A546" s="6">
        <v>45713</v>
      </c>
      <c r="B546" s="1" t="str">
        <f>IFERROR(VLOOKUP(A546,[1]Fluxo!C:G,5,FALSE),"")</f>
        <v/>
      </c>
      <c r="C546" s="7">
        <f t="shared" si="49"/>
        <v>1000</v>
      </c>
      <c r="D546" s="1">
        <v>252</v>
      </c>
      <c r="E546" s="1">
        <f t="shared" si="50"/>
        <v>537</v>
      </c>
      <c r="F546" s="8">
        <v>13.65</v>
      </c>
      <c r="G546" s="9">
        <f t="shared" si="53"/>
        <v>1.313456913</v>
      </c>
      <c r="H546" s="9"/>
      <c r="I546" s="9"/>
      <c r="J546" s="9"/>
      <c r="K546" s="12">
        <f t="shared" si="48"/>
        <v>-1000</v>
      </c>
      <c r="L546" s="1">
        <f t="shared" si="51"/>
        <v>0</v>
      </c>
      <c r="M546" s="1">
        <f>IF(B546="Aniversário",VLOOKUP(A546,[1]Fluxo!C:F,4,FALSE)*C546,0)</f>
        <v>0</v>
      </c>
      <c r="N546" s="2">
        <f t="shared" si="52"/>
        <v>0</v>
      </c>
    </row>
    <row r="547" spans="1:14" x14ac:dyDescent="0.35">
      <c r="A547" s="6">
        <v>45714</v>
      </c>
      <c r="B547" s="1" t="str">
        <f>IFERROR(VLOOKUP(A547,[1]Fluxo!C:G,5,FALSE),"")</f>
        <v/>
      </c>
      <c r="C547" s="7">
        <f t="shared" si="49"/>
        <v>1000</v>
      </c>
      <c r="D547" s="1">
        <v>252</v>
      </c>
      <c r="E547" s="1">
        <f t="shared" si="50"/>
        <v>538</v>
      </c>
      <c r="F547" s="8">
        <v>13.65</v>
      </c>
      <c r="G547" s="9">
        <f t="shared" si="53"/>
        <v>1.3141239920000001</v>
      </c>
      <c r="H547" s="9"/>
      <c r="I547" s="9"/>
      <c r="J547" s="9"/>
      <c r="K547" s="12">
        <f t="shared" si="48"/>
        <v>-1000</v>
      </c>
      <c r="L547" s="1">
        <f t="shared" si="51"/>
        <v>0</v>
      </c>
      <c r="M547" s="1">
        <f>IF(B547="Aniversário",VLOOKUP(A547,[1]Fluxo!C:F,4,FALSE)*C547,0)</f>
        <v>0</v>
      </c>
      <c r="N547" s="2">
        <f t="shared" si="52"/>
        <v>0</v>
      </c>
    </row>
    <row r="548" spans="1:14" x14ac:dyDescent="0.35">
      <c r="A548" s="6">
        <v>45715</v>
      </c>
      <c r="B548" s="1" t="str">
        <f>IFERROR(VLOOKUP(A548,[1]Fluxo!C:G,5,FALSE),"")</f>
        <v/>
      </c>
      <c r="C548" s="7">
        <f t="shared" si="49"/>
        <v>1000</v>
      </c>
      <c r="D548" s="1">
        <v>252</v>
      </c>
      <c r="E548" s="1">
        <f t="shared" si="50"/>
        <v>539</v>
      </c>
      <c r="F548" s="8">
        <v>13.65</v>
      </c>
      <c r="G548" s="9">
        <f t="shared" si="53"/>
        <v>1.31479141</v>
      </c>
      <c r="H548" s="9"/>
      <c r="I548" s="9"/>
      <c r="J548" s="9"/>
      <c r="K548" s="12">
        <f t="shared" si="48"/>
        <v>-1000</v>
      </c>
      <c r="L548" s="1">
        <f t="shared" si="51"/>
        <v>0</v>
      </c>
      <c r="M548" s="1">
        <f>IF(B548="Aniversário",VLOOKUP(A548,[1]Fluxo!C:F,4,FALSE)*C548,0)</f>
        <v>0</v>
      </c>
      <c r="N548" s="2">
        <f t="shared" si="52"/>
        <v>0</v>
      </c>
    </row>
    <row r="549" spans="1:14" x14ac:dyDescent="0.35">
      <c r="A549" s="6">
        <v>45716</v>
      </c>
      <c r="B549" s="1">
        <f>IFERROR(VLOOKUP(A549,[1]Fluxo!C:G,5,FALSE),"")</f>
        <v>0</v>
      </c>
      <c r="C549" s="7">
        <f t="shared" si="49"/>
        <v>1000</v>
      </c>
      <c r="D549" s="1">
        <v>252</v>
      </c>
      <c r="E549" s="1">
        <f t="shared" si="50"/>
        <v>540</v>
      </c>
      <c r="F549" s="8">
        <v>13.65</v>
      </c>
      <c r="G549" s="9">
        <f t="shared" si="53"/>
        <v>1.3154591659999999</v>
      </c>
      <c r="H549" s="9"/>
      <c r="I549" s="9"/>
      <c r="J549" s="9"/>
      <c r="K549" s="12">
        <f t="shared" si="48"/>
        <v>-1000</v>
      </c>
      <c r="L549" s="1">
        <f t="shared" si="51"/>
        <v>0</v>
      </c>
      <c r="M549" s="1">
        <f>IF(B549="Aniversário",VLOOKUP(A549,[1]Fluxo!C:F,4,FALSE)*C549,0)</f>
        <v>0</v>
      </c>
      <c r="N549" s="2">
        <f t="shared" si="52"/>
        <v>0</v>
      </c>
    </row>
    <row r="550" spans="1:14" x14ac:dyDescent="0.35">
      <c r="A550" s="6">
        <v>45721</v>
      </c>
      <c r="B550" s="1" t="str">
        <f>IFERROR(VLOOKUP(A550,[1]Fluxo!C:G,5,FALSE),"")</f>
        <v/>
      </c>
      <c r="C550" s="7">
        <f t="shared" si="49"/>
        <v>1000</v>
      </c>
      <c r="D550" s="1">
        <v>252</v>
      </c>
      <c r="E550" s="1">
        <f t="shared" si="50"/>
        <v>541</v>
      </c>
      <c r="F550" s="8">
        <v>13.65</v>
      </c>
      <c r="G550" s="9">
        <f t="shared" si="53"/>
        <v>1.316127262</v>
      </c>
      <c r="H550" s="9"/>
      <c r="I550" s="9"/>
      <c r="J550" s="9"/>
      <c r="K550" s="12">
        <f t="shared" si="48"/>
        <v>-1000</v>
      </c>
      <c r="L550" s="1">
        <f t="shared" si="51"/>
        <v>0</v>
      </c>
      <c r="M550" s="1">
        <f>IF(B550="Aniversário",VLOOKUP(A550,[1]Fluxo!C:F,4,FALSE)*C550,0)</f>
        <v>0</v>
      </c>
      <c r="N550" s="2">
        <f t="shared" si="52"/>
        <v>0</v>
      </c>
    </row>
    <row r="551" spans="1:14" x14ac:dyDescent="0.35">
      <c r="A551" s="6">
        <v>45722</v>
      </c>
      <c r="B551" s="1" t="str">
        <f>IFERROR(VLOOKUP(A551,[1]Fluxo!C:G,5,FALSE),"")</f>
        <v/>
      </c>
      <c r="C551" s="7">
        <f t="shared" si="49"/>
        <v>1000</v>
      </c>
      <c r="D551" s="1">
        <v>252</v>
      </c>
      <c r="E551" s="1">
        <f t="shared" si="50"/>
        <v>542</v>
      </c>
      <c r="F551" s="8">
        <v>13.65</v>
      </c>
      <c r="G551" s="9">
        <f t="shared" si="53"/>
        <v>1.316795698</v>
      </c>
      <c r="H551" s="9"/>
      <c r="I551" s="9"/>
      <c r="J551" s="9"/>
      <c r="K551" s="12">
        <f t="shared" si="48"/>
        <v>-1000</v>
      </c>
      <c r="L551" s="1">
        <f t="shared" si="51"/>
        <v>0</v>
      </c>
      <c r="M551" s="1">
        <f>IF(B551="Aniversário",VLOOKUP(A551,[1]Fluxo!C:F,4,FALSE)*C551,0)</f>
        <v>0</v>
      </c>
      <c r="N551" s="2">
        <f t="shared" si="52"/>
        <v>0</v>
      </c>
    </row>
    <row r="552" spans="1:14" x14ac:dyDescent="0.35">
      <c r="A552" s="6">
        <v>45723</v>
      </c>
      <c r="B552" s="1" t="str">
        <f>IFERROR(VLOOKUP(A552,[1]Fluxo!C:G,5,FALSE),"")</f>
        <v/>
      </c>
      <c r="C552" s="7">
        <f t="shared" si="49"/>
        <v>1000</v>
      </c>
      <c r="D552" s="1">
        <v>252</v>
      </c>
      <c r="E552" s="1">
        <f t="shared" si="50"/>
        <v>543</v>
      </c>
      <c r="F552" s="8">
        <v>13.65</v>
      </c>
      <c r="G552" s="9">
        <f t="shared" si="53"/>
        <v>1.3174644719999999</v>
      </c>
      <c r="H552" s="9"/>
      <c r="I552" s="9"/>
      <c r="J552" s="9"/>
      <c r="K552" s="12">
        <f t="shared" si="48"/>
        <v>-1000</v>
      </c>
      <c r="L552" s="1">
        <f t="shared" si="51"/>
        <v>0</v>
      </c>
      <c r="M552" s="1">
        <f>IF(B552="Aniversário",VLOOKUP(A552,[1]Fluxo!C:F,4,FALSE)*C552,0)</f>
        <v>0</v>
      </c>
      <c r="N552" s="2">
        <f t="shared" si="52"/>
        <v>0</v>
      </c>
    </row>
    <row r="553" spans="1:14" x14ac:dyDescent="0.35">
      <c r="A553" s="6">
        <v>45726</v>
      </c>
      <c r="B553" s="1" t="str">
        <f>IFERROR(VLOOKUP(A553,[1]Fluxo!C:G,5,FALSE),"")</f>
        <v/>
      </c>
      <c r="C553" s="7">
        <f t="shared" si="49"/>
        <v>1000</v>
      </c>
      <c r="D553" s="1">
        <v>252</v>
      </c>
      <c r="E553" s="1">
        <f t="shared" si="50"/>
        <v>544</v>
      </c>
      <c r="F553" s="8">
        <v>13.65</v>
      </c>
      <c r="G553" s="9">
        <f t="shared" si="53"/>
        <v>1.3181335869999999</v>
      </c>
      <c r="H553" s="9"/>
      <c r="I553" s="9"/>
      <c r="J553" s="9"/>
      <c r="K553" s="12">
        <f t="shared" si="48"/>
        <v>-1000</v>
      </c>
      <c r="L553" s="1">
        <f t="shared" si="51"/>
        <v>0</v>
      </c>
      <c r="M553" s="1">
        <f>IF(B553="Aniversário",VLOOKUP(A553,[1]Fluxo!C:F,4,FALSE)*C553,0)</f>
        <v>0</v>
      </c>
      <c r="N553" s="2">
        <f t="shared" si="52"/>
        <v>0</v>
      </c>
    </row>
    <row r="554" spans="1:14" x14ac:dyDescent="0.35">
      <c r="A554" s="6">
        <v>45727</v>
      </c>
      <c r="B554" s="1" t="str">
        <f>IFERROR(VLOOKUP(A554,[1]Fluxo!C:G,5,FALSE),"")</f>
        <v/>
      </c>
      <c r="C554" s="7">
        <f t="shared" si="49"/>
        <v>1000</v>
      </c>
      <c r="D554" s="1">
        <v>252</v>
      </c>
      <c r="E554" s="1">
        <f t="shared" si="50"/>
        <v>545</v>
      </c>
      <c r="F554" s="8">
        <v>13.65</v>
      </c>
      <c r="G554" s="9">
        <f t="shared" si="53"/>
        <v>1.318803041</v>
      </c>
      <c r="H554" s="9"/>
      <c r="I554" s="9"/>
      <c r="J554" s="9"/>
      <c r="K554" s="12">
        <f t="shared" si="48"/>
        <v>-1000</v>
      </c>
      <c r="L554" s="1">
        <f t="shared" si="51"/>
        <v>0</v>
      </c>
      <c r="M554" s="1">
        <f>IF(B554="Aniversário",VLOOKUP(A554,[1]Fluxo!C:F,4,FALSE)*C554,0)</f>
        <v>0</v>
      </c>
      <c r="N554" s="2">
        <f t="shared" si="52"/>
        <v>0</v>
      </c>
    </row>
    <row r="555" spans="1:14" x14ac:dyDescent="0.35">
      <c r="A555" s="6">
        <v>45728</v>
      </c>
      <c r="B555" s="1" t="str">
        <f>IFERROR(VLOOKUP(A555,[1]Fluxo!C:G,5,FALSE),"")</f>
        <v/>
      </c>
      <c r="C555" s="7">
        <f t="shared" si="49"/>
        <v>1000</v>
      </c>
      <c r="D555" s="1">
        <v>252</v>
      </c>
      <c r="E555" s="1">
        <f t="shared" si="50"/>
        <v>546</v>
      </c>
      <c r="F555" s="8">
        <v>13.65</v>
      </c>
      <c r="G555" s="9">
        <f t="shared" si="53"/>
        <v>1.319472835</v>
      </c>
      <c r="H555" s="9"/>
      <c r="I555" s="9"/>
      <c r="J555" s="9"/>
      <c r="K555" s="12">
        <f t="shared" si="48"/>
        <v>-1000</v>
      </c>
      <c r="L555" s="1">
        <f t="shared" si="51"/>
        <v>0</v>
      </c>
      <c r="M555" s="1">
        <f>IF(B555="Aniversário",VLOOKUP(A555,[1]Fluxo!C:F,4,FALSE)*C555,0)</f>
        <v>0</v>
      </c>
      <c r="N555" s="2">
        <f t="shared" si="52"/>
        <v>0</v>
      </c>
    </row>
    <row r="556" spans="1:14" x14ac:dyDescent="0.35">
      <c r="A556" s="6">
        <v>45729</v>
      </c>
      <c r="B556" s="1" t="str">
        <f>IFERROR(VLOOKUP(A556,[1]Fluxo!C:G,5,FALSE),"")</f>
        <v/>
      </c>
      <c r="C556" s="7">
        <f t="shared" si="49"/>
        <v>1000</v>
      </c>
      <c r="D556" s="1">
        <v>252</v>
      </c>
      <c r="E556" s="1">
        <f t="shared" si="50"/>
        <v>547</v>
      </c>
      <c r="F556" s="8">
        <v>13.65</v>
      </c>
      <c r="G556" s="9">
        <f t="shared" si="53"/>
        <v>1.3201429689999999</v>
      </c>
      <c r="H556" s="9"/>
      <c r="I556" s="9"/>
      <c r="J556" s="9"/>
      <c r="K556" s="12">
        <f t="shared" si="48"/>
        <v>-1000</v>
      </c>
      <c r="L556" s="1">
        <f t="shared" si="51"/>
        <v>0</v>
      </c>
      <c r="M556" s="1">
        <f>IF(B556="Aniversário",VLOOKUP(A556,[1]Fluxo!C:F,4,FALSE)*C556,0)</f>
        <v>0</v>
      </c>
      <c r="N556" s="2">
        <f t="shared" si="52"/>
        <v>0</v>
      </c>
    </row>
    <row r="557" spans="1:14" x14ac:dyDescent="0.35">
      <c r="A557" s="6">
        <v>45730</v>
      </c>
      <c r="B557" s="1" t="str">
        <f>IFERROR(VLOOKUP(A557,[1]Fluxo!C:G,5,FALSE),"")</f>
        <v/>
      </c>
      <c r="C557" s="7">
        <f t="shared" si="49"/>
        <v>1000</v>
      </c>
      <c r="D557" s="1">
        <v>252</v>
      </c>
      <c r="E557" s="1">
        <f t="shared" si="50"/>
        <v>548</v>
      </c>
      <c r="F557" s="8">
        <v>13.65</v>
      </c>
      <c r="G557" s="9">
        <f t="shared" si="53"/>
        <v>1.3208134439999999</v>
      </c>
      <c r="H557" s="9"/>
      <c r="I557" s="9"/>
      <c r="J557" s="9"/>
      <c r="K557" s="12">
        <f t="shared" si="48"/>
        <v>-1000</v>
      </c>
      <c r="L557" s="1">
        <f t="shared" si="51"/>
        <v>0</v>
      </c>
      <c r="M557" s="1">
        <f>IF(B557="Aniversário",VLOOKUP(A557,[1]Fluxo!C:F,4,FALSE)*C557,0)</f>
        <v>0</v>
      </c>
      <c r="N557" s="2">
        <f t="shared" si="52"/>
        <v>0</v>
      </c>
    </row>
    <row r="558" spans="1:14" x14ac:dyDescent="0.35">
      <c r="A558" s="6">
        <v>45733</v>
      </c>
      <c r="B558" s="1" t="str">
        <f>IFERROR(VLOOKUP(A558,[1]Fluxo!C:G,5,FALSE),"")</f>
        <v/>
      </c>
      <c r="C558" s="7">
        <f t="shared" si="49"/>
        <v>1000</v>
      </c>
      <c r="D558" s="1">
        <v>252</v>
      </c>
      <c r="E558" s="1">
        <f t="shared" si="50"/>
        <v>549</v>
      </c>
      <c r="F558" s="8">
        <v>13.65</v>
      </c>
      <c r="G558" s="9">
        <f t="shared" si="53"/>
        <v>1.321484259</v>
      </c>
      <c r="H558" s="9"/>
      <c r="I558" s="9"/>
      <c r="J558" s="9"/>
      <c r="K558" s="12">
        <f t="shared" si="48"/>
        <v>-1000</v>
      </c>
      <c r="L558" s="1">
        <f t="shared" si="51"/>
        <v>0</v>
      </c>
      <c r="M558" s="1">
        <f>IF(B558="Aniversário",VLOOKUP(A558,[1]Fluxo!C:F,4,FALSE)*C558,0)</f>
        <v>0</v>
      </c>
      <c r="N558" s="2">
        <f t="shared" si="52"/>
        <v>0</v>
      </c>
    </row>
    <row r="559" spans="1:14" x14ac:dyDescent="0.35">
      <c r="A559" s="6">
        <v>45734</v>
      </c>
      <c r="B559" s="1" t="str">
        <f>IFERROR(VLOOKUP(A559,[1]Fluxo!C:G,5,FALSE),"")</f>
        <v/>
      </c>
      <c r="C559" s="7">
        <f t="shared" si="49"/>
        <v>1000</v>
      </c>
      <c r="D559" s="1">
        <v>252</v>
      </c>
      <c r="E559" s="1">
        <f t="shared" si="50"/>
        <v>550</v>
      </c>
      <c r="F559" s="8">
        <v>13.65</v>
      </c>
      <c r="G559" s="9">
        <f t="shared" si="53"/>
        <v>1.3221554149999999</v>
      </c>
      <c r="H559" s="9"/>
      <c r="I559" s="9"/>
      <c r="J559" s="9"/>
      <c r="K559" s="12">
        <f t="shared" ref="K559:K586" si="54">TRUNC(C559*($P$487*G559-1),8)</f>
        <v>-1000</v>
      </c>
      <c r="L559" s="1">
        <f t="shared" si="51"/>
        <v>0</v>
      </c>
      <c r="M559" s="1">
        <f>IF(B559="Aniversário",VLOOKUP(A559,[1]Fluxo!C:F,4,FALSE)*C559,0)</f>
        <v>0</v>
      </c>
      <c r="N559" s="2">
        <f t="shared" si="52"/>
        <v>0</v>
      </c>
    </row>
    <row r="560" spans="1:14" x14ac:dyDescent="0.35">
      <c r="A560" s="6">
        <v>45735</v>
      </c>
      <c r="B560" s="1" t="str">
        <f>IFERROR(VLOOKUP(A560,[1]Fluxo!C:G,5,FALSE),"")</f>
        <v/>
      </c>
      <c r="C560" s="7">
        <f t="shared" si="49"/>
        <v>1000</v>
      </c>
      <c r="D560" s="1">
        <v>252</v>
      </c>
      <c r="E560" s="1">
        <f t="shared" si="50"/>
        <v>551</v>
      </c>
      <c r="F560" s="8">
        <v>13.65</v>
      </c>
      <c r="G560" s="9">
        <f t="shared" si="53"/>
        <v>1.322826912</v>
      </c>
      <c r="H560" s="9"/>
      <c r="I560" s="9"/>
      <c r="J560" s="9"/>
      <c r="K560" s="12">
        <f t="shared" si="54"/>
        <v>-1000</v>
      </c>
      <c r="L560" s="1">
        <f t="shared" si="51"/>
        <v>0</v>
      </c>
      <c r="M560" s="1">
        <f>IF(B560="Aniversário",VLOOKUP(A560,[1]Fluxo!C:F,4,FALSE)*C560,0)</f>
        <v>0</v>
      </c>
      <c r="N560" s="2">
        <f t="shared" si="52"/>
        <v>0</v>
      </c>
    </row>
    <row r="561" spans="1:14" x14ac:dyDescent="0.35">
      <c r="A561" s="6">
        <v>45736</v>
      </c>
      <c r="B561" s="1" t="str">
        <f>IFERROR(VLOOKUP(A561,[1]Fluxo!C:G,5,FALSE),"")</f>
        <v/>
      </c>
      <c r="C561" s="7">
        <f t="shared" si="49"/>
        <v>1000</v>
      </c>
      <c r="D561" s="1">
        <v>252</v>
      </c>
      <c r="E561" s="1">
        <f t="shared" si="50"/>
        <v>552</v>
      </c>
      <c r="F561" s="8">
        <v>13.65</v>
      </c>
      <c r="G561" s="9">
        <f t="shared" si="53"/>
        <v>1.3234987499999999</v>
      </c>
      <c r="H561" s="9"/>
      <c r="I561" s="9"/>
      <c r="J561" s="9"/>
      <c r="K561" s="12">
        <f t="shared" si="54"/>
        <v>-1000</v>
      </c>
      <c r="L561" s="1">
        <f t="shared" si="51"/>
        <v>0</v>
      </c>
      <c r="M561" s="1">
        <f>IF(B561="Aniversário",VLOOKUP(A561,[1]Fluxo!C:F,4,FALSE)*C561,0)</f>
        <v>0</v>
      </c>
      <c r="N561" s="2">
        <f t="shared" si="52"/>
        <v>0</v>
      </c>
    </row>
    <row r="562" spans="1:14" x14ac:dyDescent="0.35">
      <c r="A562" s="6">
        <v>45737</v>
      </c>
      <c r="B562" s="1" t="str">
        <f>IFERROR(VLOOKUP(A562,[1]Fluxo!C:G,5,FALSE),"")</f>
        <v/>
      </c>
      <c r="C562" s="7">
        <f t="shared" si="49"/>
        <v>1000</v>
      </c>
      <c r="D562" s="1">
        <v>252</v>
      </c>
      <c r="E562" s="1">
        <f t="shared" si="50"/>
        <v>553</v>
      </c>
      <c r="F562" s="8">
        <v>13.65</v>
      </c>
      <c r="G562" s="9">
        <f t="shared" si="53"/>
        <v>1.3241709290000001</v>
      </c>
      <c r="H562" s="9"/>
      <c r="I562" s="9"/>
      <c r="J562" s="9"/>
      <c r="K562" s="12">
        <f t="shared" si="54"/>
        <v>-1000</v>
      </c>
      <c r="L562" s="1">
        <f t="shared" si="51"/>
        <v>0</v>
      </c>
      <c r="M562" s="1">
        <f>IF(B562="Aniversário",VLOOKUP(A562,[1]Fluxo!C:F,4,FALSE)*C562,0)</f>
        <v>0</v>
      </c>
      <c r="N562" s="2">
        <f t="shared" si="52"/>
        <v>0</v>
      </c>
    </row>
    <row r="563" spans="1:14" x14ac:dyDescent="0.35">
      <c r="A563" s="6">
        <v>45740</v>
      </c>
      <c r="B563" s="1" t="str">
        <f>IFERROR(VLOOKUP(A563,[1]Fluxo!C:G,5,FALSE),"")</f>
        <v/>
      </c>
      <c r="C563" s="7">
        <f t="shared" si="49"/>
        <v>1000</v>
      </c>
      <c r="D563" s="1">
        <v>252</v>
      </c>
      <c r="E563" s="1">
        <f t="shared" si="50"/>
        <v>554</v>
      </c>
      <c r="F563" s="8">
        <v>13.65</v>
      </c>
      <c r="G563" s="9">
        <f t="shared" si="53"/>
        <v>1.3248434490000001</v>
      </c>
      <c r="H563" s="9"/>
      <c r="I563" s="9"/>
      <c r="J563" s="9"/>
      <c r="K563" s="12">
        <f t="shared" si="54"/>
        <v>-1000</v>
      </c>
      <c r="L563" s="1">
        <f t="shared" si="51"/>
        <v>0</v>
      </c>
      <c r="M563" s="1">
        <f>IF(B563="Aniversário",VLOOKUP(A563,[1]Fluxo!C:F,4,FALSE)*C563,0)</f>
        <v>0</v>
      </c>
      <c r="N563" s="2">
        <f t="shared" si="52"/>
        <v>0</v>
      </c>
    </row>
    <row r="564" spans="1:14" x14ac:dyDescent="0.35">
      <c r="A564" s="6">
        <v>45741</v>
      </c>
      <c r="B564" s="1" t="str">
        <f>IFERROR(VLOOKUP(A564,[1]Fluxo!C:G,5,FALSE),"")</f>
        <v/>
      </c>
      <c r="C564" s="7">
        <f t="shared" si="49"/>
        <v>1000</v>
      </c>
      <c r="D564" s="1">
        <v>252</v>
      </c>
      <c r="E564" s="1">
        <f t="shared" si="50"/>
        <v>555</v>
      </c>
      <c r="F564" s="8">
        <v>13.65</v>
      </c>
      <c r="G564" s="9">
        <f t="shared" si="53"/>
        <v>1.3255163109999999</v>
      </c>
      <c r="H564" s="9"/>
      <c r="I564" s="9"/>
      <c r="J564" s="9"/>
      <c r="K564" s="12">
        <f t="shared" si="54"/>
        <v>-1000</v>
      </c>
      <c r="L564" s="1">
        <f t="shared" si="51"/>
        <v>0</v>
      </c>
      <c r="M564" s="1">
        <f>IF(B564="Aniversário",VLOOKUP(A564,[1]Fluxo!C:F,4,FALSE)*C564,0)</f>
        <v>0</v>
      </c>
      <c r="N564" s="2">
        <f t="shared" si="52"/>
        <v>0</v>
      </c>
    </row>
    <row r="565" spans="1:14" x14ac:dyDescent="0.35">
      <c r="A565" s="6">
        <v>45742</v>
      </c>
      <c r="B565" s="1" t="str">
        <f>IFERROR(VLOOKUP(A565,[1]Fluxo!C:G,5,FALSE),"")</f>
        <v/>
      </c>
      <c r="C565" s="7">
        <f t="shared" si="49"/>
        <v>1000</v>
      </c>
      <c r="D565" s="1">
        <v>252</v>
      </c>
      <c r="E565" s="1">
        <f t="shared" si="50"/>
        <v>556</v>
      </c>
      <c r="F565" s="8">
        <v>13.65</v>
      </c>
      <c r="G565" s="9">
        <f t="shared" si="53"/>
        <v>1.326189515</v>
      </c>
      <c r="H565" s="9"/>
      <c r="I565" s="9"/>
      <c r="J565" s="9"/>
      <c r="K565" s="12">
        <f t="shared" si="54"/>
        <v>-1000</v>
      </c>
      <c r="L565" s="1">
        <f t="shared" si="51"/>
        <v>0</v>
      </c>
      <c r="M565" s="1">
        <f>IF(B565="Aniversário",VLOOKUP(A565,[1]Fluxo!C:F,4,FALSE)*C565,0)</f>
        <v>0</v>
      </c>
      <c r="N565" s="2">
        <f t="shared" si="52"/>
        <v>0</v>
      </c>
    </row>
    <row r="566" spans="1:14" x14ac:dyDescent="0.35">
      <c r="A566" s="6">
        <v>45743</v>
      </c>
      <c r="B566" s="1" t="str">
        <f>IFERROR(VLOOKUP(A566,[1]Fluxo!C:G,5,FALSE),"")</f>
        <v/>
      </c>
      <c r="C566" s="7">
        <f t="shared" si="49"/>
        <v>1000</v>
      </c>
      <c r="D566" s="1">
        <v>252</v>
      </c>
      <c r="E566" s="1">
        <f t="shared" si="50"/>
        <v>557</v>
      </c>
      <c r="F566" s="8">
        <v>13.65</v>
      </c>
      <c r="G566" s="9">
        <f t="shared" si="53"/>
        <v>1.3268630610000001</v>
      </c>
      <c r="H566" s="9"/>
      <c r="I566" s="9"/>
      <c r="J566" s="9"/>
      <c r="K566" s="12">
        <f t="shared" si="54"/>
        <v>-1000</v>
      </c>
      <c r="L566" s="1">
        <f t="shared" si="51"/>
        <v>0</v>
      </c>
      <c r="M566" s="1">
        <f>IF(B566="Aniversário",VLOOKUP(A566,[1]Fluxo!C:F,4,FALSE)*C566,0)</f>
        <v>0</v>
      </c>
      <c r="N566" s="2">
        <f t="shared" si="52"/>
        <v>0</v>
      </c>
    </row>
    <row r="567" spans="1:14" x14ac:dyDescent="0.35">
      <c r="A567" s="6">
        <v>45744</v>
      </c>
      <c r="B567" s="1" t="str">
        <f>IFERROR(VLOOKUP(A567,[1]Fluxo!C:G,5,FALSE),"")</f>
        <v/>
      </c>
      <c r="C567" s="7">
        <f t="shared" si="49"/>
        <v>1000</v>
      </c>
      <c r="D567" s="1">
        <v>252</v>
      </c>
      <c r="E567" s="1">
        <f t="shared" si="50"/>
        <v>558</v>
      </c>
      <c r="F567" s="8">
        <v>13.65</v>
      </c>
      <c r="G567" s="9">
        <f t="shared" si="53"/>
        <v>1.3275369480000001</v>
      </c>
      <c r="H567" s="9"/>
      <c r="I567" s="9"/>
      <c r="J567" s="9"/>
      <c r="K567" s="12">
        <f t="shared" si="54"/>
        <v>-1000</v>
      </c>
      <c r="L567" s="1">
        <f t="shared" si="51"/>
        <v>0</v>
      </c>
      <c r="M567" s="1">
        <f>IF(B567="Aniversário",VLOOKUP(A567,[1]Fluxo!C:F,4,FALSE)*C567,0)</f>
        <v>0</v>
      </c>
      <c r="N567" s="2">
        <f t="shared" si="52"/>
        <v>0</v>
      </c>
    </row>
    <row r="568" spans="1:14" x14ac:dyDescent="0.35">
      <c r="A568" s="6">
        <v>45747</v>
      </c>
      <c r="B568" s="1" t="str">
        <f>IFERROR(VLOOKUP(A568,[1]Fluxo!C:G,5,FALSE),"")</f>
        <v/>
      </c>
      <c r="C568" s="7">
        <f t="shared" si="49"/>
        <v>1000</v>
      </c>
      <c r="D568" s="1">
        <v>252</v>
      </c>
      <c r="E568" s="1">
        <f t="shared" si="50"/>
        <v>559</v>
      </c>
      <c r="F568" s="8">
        <v>13.65</v>
      </c>
      <c r="G568" s="9">
        <f t="shared" si="53"/>
        <v>1.3282111780000001</v>
      </c>
      <c r="H568" s="9"/>
      <c r="I568" s="9"/>
      <c r="J568" s="9"/>
      <c r="K568" s="12">
        <f t="shared" si="54"/>
        <v>-1000</v>
      </c>
      <c r="L568" s="1">
        <f t="shared" si="51"/>
        <v>0</v>
      </c>
      <c r="M568" s="1">
        <f>IF(B568="Aniversário",VLOOKUP(A568,[1]Fluxo!C:F,4,FALSE)*C568,0)</f>
        <v>0</v>
      </c>
      <c r="N568" s="2">
        <f t="shared" si="52"/>
        <v>0</v>
      </c>
    </row>
    <row r="569" spans="1:14" x14ac:dyDescent="0.35">
      <c r="A569" s="6">
        <v>45748</v>
      </c>
      <c r="B569" s="1" t="str">
        <f>IFERROR(VLOOKUP(A569,[1]Fluxo!C:G,5,FALSE),"")</f>
        <v/>
      </c>
      <c r="C569" s="7">
        <f t="shared" si="49"/>
        <v>1000</v>
      </c>
      <c r="D569" s="1">
        <v>252</v>
      </c>
      <c r="E569" s="1">
        <f t="shared" si="50"/>
        <v>560</v>
      </c>
      <c r="F569" s="8">
        <v>13.65</v>
      </c>
      <c r="G569" s="9">
        <f t="shared" si="53"/>
        <v>1.3288857510000001</v>
      </c>
      <c r="H569" s="9"/>
      <c r="I569" s="9"/>
      <c r="J569" s="9"/>
      <c r="K569" s="12">
        <f t="shared" si="54"/>
        <v>-1000</v>
      </c>
      <c r="L569" s="1">
        <f t="shared" si="51"/>
        <v>0</v>
      </c>
      <c r="M569" s="1">
        <f>IF(B569="Aniversário",VLOOKUP(A569,[1]Fluxo!C:F,4,FALSE)*C569,0)</f>
        <v>0</v>
      </c>
      <c r="N569" s="2">
        <f t="shared" si="52"/>
        <v>0</v>
      </c>
    </row>
    <row r="570" spans="1:14" x14ac:dyDescent="0.35">
      <c r="A570" s="6">
        <v>45749</v>
      </c>
      <c r="B570" s="1" t="str">
        <f>IFERROR(VLOOKUP(A570,[1]Fluxo!C:G,5,FALSE),"")</f>
        <v/>
      </c>
      <c r="C570" s="7">
        <f t="shared" si="49"/>
        <v>1000</v>
      </c>
      <c r="D570" s="1">
        <v>252</v>
      </c>
      <c r="E570" s="1">
        <f t="shared" si="50"/>
        <v>561</v>
      </c>
      <c r="F570" s="8">
        <v>13.65</v>
      </c>
      <c r="G570" s="9">
        <f t="shared" si="53"/>
        <v>1.3295606659999999</v>
      </c>
      <c r="H570" s="9"/>
      <c r="I570" s="9"/>
      <c r="J570" s="9"/>
      <c r="K570" s="12">
        <f t="shared" si="54"/>
        <v>-1000</v>
      </c>
      <c r="L570" s="1">
        <f t="shared" si="51"/>
        <v>0</v>
      </c>
      <c r="M570" s="1">
        <f>IF(B570="Aniversário",VLOOKUP(A570,[1]Fluxo!C:F,4,FALSE)*C570,0)</f>
        <v>0</v>
      </c>
      <c r="N570" s="2">
        <f t="shared" si="52"/>
        <v>0</v>
      </c>
    </row>
    <row r="571" spans="1:14" x14ac:dyDescent="0.35">
      <c r="A571" s="6">
        <v>45750</v>
      </c>
      <c r="B571" s="1" t="str">
        <f>IFERROR(VLOOKUP(A571,[1]Fluxo!C:G,5,FALSE),"")</f>
        <v/>
      </c>
      <c r="C571" s="7">
        <f t="shared" si="49"/>
        <v>1000</v>
      </c>
      <c r="D571" s="1">
        <v>252</v>
      </c>
      <c r="E571" s="1">
        <f t="shared" si="50"/>
        <v>562</v>
      </c>
      <c r="F571" s="8">
        <v>13.65</v>
      </c>
      <c r="G571" s="9">
        <f t="shared" si="53"/>
        <v>1.330235923</v>
      </c>
      <c r="H571" s="9"/>
      <c r="I571" s="9"/>
      <c r="J571" s="9"/>
      <c r="K571" s="12">
        <f t="shared" si="54"/>
        <v>-1000</v>
      </c>
      <c r="L571" s="1">
        <f t="shared" si="51"/>
        <v>0</v>
      </c>
      <c r="M571" s="1">
        <f>IF(B571="Aniversário",VLOOKUP(A571,[1]Fluxo!C:F,4,FALSE)*C571,0)</f>
        <v>0</v>
      </c>
      <c r="N571" s="2">
        <f t="shared" si="52"/>
        <v>0</v>
      </c>
    </row>
    <row r="572" spans="1:14" x14ac:dyDescent="0.35">
      <c r="A572" s="6">
        <v>45751</v>
      </c>
      <c r="B572" s="1" t="str">
        <f>IFERROR(VLOOKUP(A572,[1]Fluxo!C:G,5,FALSE),"")</f>
        <v/>
      </c>
      <c r="C572" s="7">
        <f t="shared" si="49"/>
        <v>1000</v>
      </c>
      <c r="D572" s="1">
        <v>252</v>
      </c>
      <c r="E572" s="1">
        <f t="shared" si="50"/>
        <v>563</v>
      </c>
      <c r="F572" s="8">
        <v>13.65</v>
      </c>
      <c r="G572" s="9">
        <f t="shared" si="53"/>
        <v>1.330911524</v>
      </c>
      <c r="H572" s="9"/>
      <c r="I572" s="9"/>
      <c r="J572" s="9"/>
      <c r="K572" s="12">
        <f t="shared" si="54"/>
        <v>-1000</v>
      </c>
      <c r="L572" s="1">
        <f t="shared" si="51"/>
        <v>0</v>
      </c>
      <c r="M572" s="1">
        <f>IF(B572="Aniversário",VLOOKUP(A572,[1]Fluxo!C:F,4,FALSE)*C572,0)</f>
        <v>0</v>
      </c>
      <c r="N572" s="2">
        <f t="shared" si="52"/>
        <v>0</v>
      </c>
    </row>
    <row r="573" spans="1:14" x14ac:dyDescent="0.35">
      <c r="A573" s="6">
        <v>45754</v>
      </c>
      <c r="B573" s="1" t="str">
        <f>IFERROR(VLOOKUP(A573,[1]Fluxo!C:G,5,FALSE),"")</f>
        <v/>
      </c>
      <c r="C573" s="7">
        <f t="shared" si="49"/>
        <v>1000</v>
      </c>
      <c r="D573" s="1">
        <v>252</v>
      </c>
      <c r="E573" s="1">
        <f t="shared" si="50"/>
        <v>564</v>
      </c>
      <c r="F573" s="8">
        <v>13.65</v>
      </c>
      <c r="G573" s="9">
        <f t="shared" si="53"/>
        <v>1.3315874679999999</v>
      </c>
      <c r="H573" s="9"/>
      <c r="I573" s="9"/>
      <c r="J573" s="9"/>
      <c r="K573" s="12">
        <f t="shared" si="54"/>
        <v>-1000</v>
      </c>
      <c r="L573" s="1">
        <f t="shared" si="51"/>
        <v>0</v>
      </c>
      <c r="M573" s="1">
        <f>IF(B573="Aniversário",VLOOKUP(A573,[1]Fluxo!C:F,4,FALSE)*C573,0)</f>
        <v>0</v>
      </c>
      <c r="N573" s="2">
        <f t="shared" si="52"/>
        <v>0</v>
      </c>
    </row>
    <row r="574" spans="1:14" x14ac:dyDescent="0.35">
      <c r="A574" s="6">
        <v>45755</v>
      </c>
      <c r="B574" s="1" t="str">
        <f>IFERROR(VLOOKUP(A574,[1]Fluxo!C:G,5,FALSE),"")</f>
        <v/>
      </c>
      <c r="C574" s="7">
        <f t="shared" si="49"/>
        <v>1000</v>
      </c>
      <c r="D574" s="1">
        <v>252</v>
      </c>
      <c r="E574" s="1">
        <f t="shared" si="50"/>
        <v>565</v>
      </c>
      <c r="F574" s="8">
        <v>13.65</v>
      </c>
      <c r="G574" s="9">
        <f t="shared" si="53"/>
        <v>1.332263755</v>
      </c>
      <c r="H574" s="9"/>
      <c r="I574" s="9"/>
      <c r="J574" s="9"/>
      <c r="K574" s="12">
        <f t="shared" si="54"/>
        <v>-1000</v>
      </c>
      <c r="L574" s="1">
        <f t="shared" si="51"/>
        <v>0</v>
      </c>
      <c r="M574" s="1">
        <f>IF(B574="Aniversário",VLOOKUP(A574,[1]Fluxo!C:F,4,FALSE)*C574,0)</f>
        <v>0</v>
      </c>
      <c r="N574" s="2">
        <f t="shared" si="52"/>
        <v>0</v>
      </c>
    </row>
    <row r="575" spans="1:14" x14ac:dyDescent="0.35">
      <c r="A575" s="6">
        <v>45756</v>
      </c>
      <c r="B575" s="1" t="str">
        <f>IFERROR(VLOOKUP(A575,[1]Fluxo!C:G,5,FALSE),"")</f>
        <v/>
      </c>
      <c r="C575" s="7">
        <f t="shared" si="49"/>
        <v>1000</v>
      </c>
      <c r="D575" s="1">
        <v>252</v>
      </c>
      <c r="E575" s="1">
        <f t="shared" si="50"/>
        <v>566</v>
      </c>
      <c r="F575" s="8">
        <v>13.65</v>
      </c>
      <c r="G575" s="9">
        <f t="shared" si="53"/>
        <v>1.332940386</v>
      </c>
      <c r="H575" s="9"/>
      <c r="I575" s="9"/>
      <c r="J575" s="9"/>
      <c r="K575" s="12">
        <f t="shared" si="54"/>
        <v>-1000</v>
      </c>
      <c r="L575" s="1">
        <f t="shared" si="51"/>
        <v>0</v>
      </c>
      <c r="M575" s="1">
        <f>IF(B575="Aniversário",VLOOKUP(A575,[1]Fluxo!C:F,4,FALSE)*C575,0)</f>
        <v>0</v>
      </c>
      <c r="N575" s="2">
        <f t="shared" si="52"/>
        <v>0</v>
      </c>
    </row>
    <row r="576" spans="1:14" x14ac:dyDescent="0.35">
      <c r="A576" s="6">
        <v>45757</v>
      </c>
      <c r="B576" s="1" t="str">
        <f>IFERROR(VLOOKUP(A576,[1]Fluxo!C:G,5,FALSE),"")</f>
        <v/>
      </c>
      <c r="C576" s="7">
        <f t="shared" si="49"/>
        <v>1000</v>
      </c>
      <c r="D576" s="1">
        <v>252</v>
      </c>
      <c r="E576" s="1">
        <f t="shared" si="50"/>
        <v>567</v>
      </c>
      <c r="F576" s="8">
        <v>13.65</v>
      </c>
      <c r="G576" s="9">
        <f t="shared" si="53"/>
        <v>1.3336173600000001</v>
      </c>
      <c r="H576" s="9"/>
      <c r="I576" s="9"/>
      <c r="J576" s="9"/>
      <c r="K576" s="12">
        <f t="shared" si="54"/>
        <v>-1000</v>
      </c>
      <c r="L576" s="1">
        <f t="shared" si="51"/>
        <v>0</v>
      </c>
      <c r="M576" s="1">
        <f>IF(B576="Aniversário",VLOOKUP(A576,[1]Fluxo!C:F,4,FALSE)*C576,0)</f>
        <v>0</v>
      </c>
      <c r="N576" s="2">
        <f t="shared" si="52"/>
        <v>0</v>
      </c>
    </row>
    <row r="577" spans="1:14" x14ac:dyDescent="0.35">
      <c r="A577" s="6">
        <v>45758</v>
      </c>
      <c r="B577" s="1" t="str">
        <f>IFERROR(VLOOKUP(A577,[1]Fluxo!C:G,5,FALSE),"")</f>
        <v/>
      </c>
      <c r="C577" s="7">
        <f t="shared" si="49"/>
        <v>1000</v>
      </c>
      <c r="D577" s="1">
        <v>252</v>
      </c>
      <c r="E577" s="1">
        <f t="shared" si="50"/>
        <v>568</v>
      </c>
      <c r="F577" s="8">
        <v>13.65</v>
      </c>
      <c r="G577" s="9">
        <f t="shared" si="53"/>
        <v>1.334294678</v>
      </c>
      <c r="H577" s="9"/>
      <c r="I577" s="9"/>
      <c r="J577" s="9"/>
      <c r="K577" s="12">
        <f t="shared" si="54"/>
        <v>-1000</v>
      </c>
      <c r="L577" s="1">
        <f t="shared" si="51"/>
        <v>0</v>
      </c>
      <c r="M577" s="1">
        <f>IF(B577="Aniversário",VLOOKUP(A577,[1]Fluxo!C:F,4,FALSE)*C577,0)</f>
        <v>0</v>
      </c>
      <c r="N577" s="2">
        <f t="shared" si="52"/>
        <v>0</v>
      </c>
    </row>
    <row r="578" spans="1:14" x14ac:dyDescent="0.35">
      <c r="A578" s="6">
        <v>45761</v>
      </c>
      <c r="B578" s="1" t="str">
        <f>IFERROR(VLOOKUP(A578,[1]Fluxo!C:G,5,FALSE),"")</f>
        <v/>
      </c>
      <c r="C578" s="7">
        <f t="shared" si="49"/>
        <v>1000</v>
      </c>
      <c r="D578" s="1">
        <v>252</v>
      </c>
      <c r="E578" s="1">
        <f t="shared" si="50"/>
        <v>569</v>
      </c>
      <c r="F578" s="8">
        <v>13.65</v>
      </c>
      <c r="G578" s="9">
        <f t="shared" si="53"/>
        <v>1.33497234</v>
      </c>
      <c r="H578" s="9"/>
      <c r="I578" s="9"/>
      <c r="J578" s="9"/>
      <c r="K578" s="12">
        <f t="shared" si="54"/>
        <v>-1000</v>
      </c>
      <c r="L578" s="1">
        <f t="shared" si="51"/>
        <v>0</v>
      </c>
      <c r="M578" s="1">
        <f>IF(B578="Aniversário",VLOOKUP(A578,[1]Fluxo!C:F,4,FALSE)*C578,0)</f>
        <v>0</v>
      </c>
      <c r="N578" s="2">
        <f t="shared" si="52"/>
        <v>0</v>
      </c>
    </row>
    <row r="579" spans="1:14" x14ac:dyDescent="0.35">
      <c r="A579" s="6">
        <v>45762</v>
      </c>
      <c r="B579" s="1" t="str">
        <f>IFERROR(VLOOKUP(A579,[1]Fluxo!C:G,5,FALSE),"")</f>
        <v/>
      </c>
      <c r="C579" s="7">
        <f t="shared" si="49"/>
        <v>1000</v>
      </c>
      <c r="D579" s="1">
        <v>252</v>
      </c>
      <c r="E579" s="1">
        <f t="shared" si="50"/>
        <v>570</v>
      </c>
      <c r="F579" s="8">
        <v>13.65</v>
      </c>
      <c r="G579" s="9">
        <f t="shared" si="53"/>
        <v>1.335650346</v>
      </c>
      <c r="H579" s="9"/>
      <c r="I579" s="9"/>
      <c r="J579" s="9"/>
      <c r="K579" s="12">
        <f t="shared" si="54"/>
        <v>-1000</v>
      </c>
      <c r="L579" s="1">
        <f t="shared" si="51"/>
        <v>0</v>
      </c>
      <c r="M579" s="1">
        <f>IF(B579="Aniversário",VLOOKUP(A579,[1]Fluxo!C:F,4,FALSE)*C579,0)</f>
        <v>0</v>
      </c>
      <c r="N579" s="2">
        <f t="shared" si="52"/>
        <v>0</v>
      </c>
    </row>
    <row r="580" spans="1:14" x14ac:dyDescent="0.35">
      <c r="A580" s="6">
        <v>45763</v>
      </c>
      <c r="B580" s="1" t="str">
        <f>IFERROR(VLOOKUP(A580,[1]Fluxo!C:G,5,FALSE),"")</f>
        <v/>
      </c>
      <c r="C580" s="7">
        <f t="shared" si="49"/>
        <v>1000</v>
      </c>
      <c r="D580" s="1">
        <v>252</v>
      </c>
      <c r="E580" s="1">
        <f t="shared" si="50"/>
        <v>571</v>
      </c>
      <c r="F580" s="8">
        <v>13.65</v>
      </c>
      <c r="G580" s="9">
        <f t="shared" si="53"/>
        <v>1.3363286969999999</v>
      </c>
      <c r="H580" s="9"/>
      <c r="I580" s="9"/>
      <c r="J580" s="9"/>
      <c r="K580" s="12">
        <f t="shared" si="54"/>
        <v>-1000</v>
      </c>
      <c r="L580" s="1">
        <f t="shared" si="51"/>
        <v>0</v>
      </c>
      <c r="M580" s="1">
        <f>IF(B580="Aniversário",VLOOKUP(A580,[1]Fluxo!C:F,4,FALSE)*C580,0)</f>
        <v>0</v>
      </c>
      <c r="N580" s="2">
        <f t="shared" si="52"/>
        <v>0</v>
      </c>
    </row>
    <row r="581" spans="1:14" x14ac:dyDescent="0.35">
      <c r="A581" s="6">
        <v>45764</v>
      </c>
      <c r="B581" s="1" t="str">
        <f>IFERROR(VLOOKUP(A581,[1]Fluxo!C:G,5,FALSE),"")</f>
        <v/>
      </c>
      <c r="C581" s="7">
        <f t="shared" si="49"/>
        <v>1000</v>
      </c>
      <c r="D581" s="1">
        <v>252</v>
      </c>
      <c r="E581" s="1">
        <f t="shared" si="50"/>
        <v>572</v>
      </c>
      <c r="F581" s="8">
        <v>13.65</v>
      </c>
      <c r="G581" s="9">
        <f t="shared" si="53"/>
        <v>1.3370073920000001</v>
      </c>
      <c r="H581" s="9"/>
      <c r="I581" s="9"/>
      <c r="J581" s="9"/>
      <c r="K581" s="12">
        <f t="shared" si="54"/>
        <v>-1000</v>
      </c>
      <c r="L581" s="1">
        <f t="shared" si="51"/>
        <v>0</v>
      </c>
      <c r="M581" s="1">
        <f>IF(B581="Aniversário",VLOOKUP(A581,[1]Fluxo!C:F,4,FALSE)*C581,0)</f>
        <v>0</v>
      </c>
      <c r="N581" s="2">
        <f t="shared" si="52"/>
        <v>0</v>
      </c>
    </row>
    <row r="582" spans="1:14" x14ac:dyDescent="0.35">
      <c r="A582" s="6">
        <v>45769</v>
      </c>
      <c r="B582" s="1" t="str">
        <f>IFERROR(VLOOKUP(A582,[1]Fluxo!C:G,5,FALSE),"")</f>
        <v/>
      </c>
      <c r="C582" s="7">
        <f t="shared" si="49"/>
        <v>1000</v>
      </c>
      <c r="D582" s="1">
        <v>252</v>
      </c>
      <c r="E582" s="1">
        <f t="shared" si="50"/>
        <v>573</v>
      </c>
      <c r="F582" s="8">
        <v>13.65</v>
      </c>
      <c r="G582" s="9">
        <f t="shared" si="53"/>
        <v>1.3376864319999999</v>
      </c>
      <c r="H582" s="9"/>
      <c r="I582" s="9"/>
      <c r="J582" s="9"/>
      <c r="K582" s="12">
        <f t="shared" si="54"/>
        <v>-1000</v>
      </c>
      <c r="L582" s="1">
        <f t="shared" si="51"/>
        <v>0</v>
      </c>
      <c r="M582" s="1">
        <f>IF(B582="Aniversário",VLOOKUP(A582,[1]Fluxo!C:F,4,FALSE)*C582,0)</f>
        <v>0</v>
      </c>
      <c r="N582" s="2">
        <f t="shared" si="52"/>
        <v>0</v>
      </c>
    </row>
    <row r="583" spans="1:14" x14ac:dyDescent="0.35">
      <c r="A583" s="6">
        <v>45770</v>
      </c>
      <c r="B583" s="1" t="str">
        <f>IFERROR(VLOOKUP(A583,[1]Fluxo!C:G,5,FALSE),"")</f>
        <v/>
      </c>
      <c r="C583" s="7">
        <f t="shared" si="49"/>
        <v>1000</v>
      </c>
      <c r="D583" s="1">
        <v>252</v>
      </c>
      <c r="E583" s="1">
        <f t="shared" si="50"/>
        <v>574</v>
      </c>
      <c r="F583" s="8">
        <v>13.65</v>
      </c>
      <c r="G583" s="9">
        <f t="shared" si="53"/>
        <v>1.3383658169999999</v>
      </c>
      <c r="H583" s="9"/>
      <c r="I583" s="9"/>
      <c r="J583" s="9"/>
      <c r="K583" s="12">
        <f t="shared" si="54"/>
        <v>-1000</v>
      </c>
      <c r="L583" s="1">
        <f t="shared" si="51"/>
        <v>0</v>
      </c>
      <c r="M583" s="1">
        <f>IF(B583="Aniversário",VLOOKUP(A583,[1]Fluxo!C:F,4,FALSE)*C583,0)</f>
        <v>0</v>
      </c>
      <c r="N583" s="2">
        <f t="shared" si="52"/>
        <v>0</v>
      </c>
    </row>
    <row r="584" spans="1:14" x14ac:dyDescent="0.35">
      <c r="A584" s="6">
        <v>45771</v>
      </c>
      <c r="B584" s="1" t="str">
        <f>IFERROR(VLOOKUP(A584,[1]Fluxo!C:G,5,FALSE),"")</f>
        <v/>
      </c>
      <c r="C584" s="7">
        <f t="shared" si="49"/>
        <v>1000</v>
      </c>
      <c r="D584" s="1">
        <v>252</v>
      </c>
      <c r="E584" s="1">
        <f t="shared" si="50"/>
        <v>575</v>
      </c>
      <c r="F584" s="8">
        <v>13.65</v>
      </c>
      <c r="G584" s="9">
        <f t="shared" si="53"/>
        <v>1.3390455459999999</v>
      </c>
      <c r="H584" s="9"/>
      <c r="I584" s="9"/>
      <c r="J584" s="9"/>
      <c r="K584" s="12">
        <f t="shared" si="54"/>
        <v>-1000</v>
      </c>
      <c r="L584" s="1">
        <f t="shared" si="51"/>
        <v>0</v>
      </c>
      <c r="M584" s="1">
        <f>IF(B584="Aniversário",VLOOKUP(A584,[1]Fluxo!C:F,4,FALSE)*C584,0)</f>
        <v>0</v>
      </c>
      <c r="N584" s="2">
        <f t="shared" si="52"/>
        <v>0</v>
      </c>
    </row>
    <row r="585" spans="1:14" x14ac:dyDescent="0.35">
      <c r="A585" s="6">
        <v>45772</v>
      </c>
      <c r="B585" s="1" t="str">
        <f>IFERROR(VLOOKUP(A585,[1]Fluxo!C:G,5,FALSE),"")</f>
        <v/>
      </c>
      <c r="C585" s="7">
        <f t="shared" si="49"/>
        <v>1000</v>
      </c>
      <c r="D585" s="1">
        <v>252</v>
      </c>
      <c r="E585" s="1">
        <f t="shared" si="50"/>
        <v>576</v>
      </c>
      <c r="F585" s="8">
        <v>13.65</v>
      </c>
      <c r="G585" s="9">
        <f t="shared" si="53"/>
        <v>1.3397256209999999</v>
      </c>
      <c r="H585" s="9"/>
      <c r="I585" s="9"/>
      <c r="J585" s="9"/>
      <c r="K585" s="12">
        <f t="shared" si="54"/>
        <v>-1000</v>
      </c>
      <c r="L585" s="1">
        <f t="shared" si="51"/>
        <v>0</v>
      </c>
      <c r="M585" s="1">
        <f>IF(B585="Aniversário",VLOOKUP(A585,[1]Fluxo!C:F,4,FALSE)*C585,0)</f>
        <v>0</v>
      </c>
      <c r="N585" s="2">
        <f t="shared" si="52"/>
        <v>0</v>
      </c>
    </row>
    <row r="586" spans="1:14" x14ac:dyDescent="0.35">
      <c r="A586" s="6">
        <v>45775</v>
      </c>
      <c r="B586" s="1" t="str">
        <f>IFERROR(VLOOKUP(A586,[1]Fluxo!C:G,5,FALSE),"")</f>
        <v/>
      </c>
      <c r="C586" s="7">
        <f t="shared" ref="C586:C587" si="55">IF(B585="Incorporação",K585+C585-M585,C585-M585)</f>
        <v>1000</v>
      </c>
      <c r="D586" s="1">
        <v>252</v>
      </c>
      <c r="E586" s="1">
        <f t="shared" ref="E586:E609" si="56">IF(OR(B585="Aniversário",B585="Incorporação"),1,E585+1)</f>
        <v>577</v>
      </c>
      <c r="F586" s="8">
        <v>13.65</v>
      </c>
      <c r="G586" s="9">
        <f t="shared" si="53"/>
        <v>1.3404060419999999</v>
      </c>
      <c r="H586" s="9"/>
      <c r="I586" s="9"/>
      <c r="J586" s="9"/>
      <c r="K586" s="12">
        <f t="shared" si="54"/>
        <v>-1000</v>
      </c>
      <c r="L586" s="1">
        <f t="shared" ref="L586:L627" si="57">IF(B586="Aniversário",K586,0)</f>
        <v>0</v>
      </c>
      <c r="M586" s="1">
        <f>IF(B586="Aniversário",VLOOKUP(A586,[1]Fluxo!C:F,4,FALSE)*C586,0)</f>
        <v>0</v>
      </c>
      <c r="N586" s="2">
        <f t="shared" ref="N586:N628" si="58">C586+K586-L586-M586</f>
        <v>0</v>
      </c>
    </row>
    <row r="587" spans="1:14" x14ac:dyDescent="0.35">
      <c r="A587" s="6">
        <v>45776</v>
      </c>
      <c r="B587" s="1">
        <f>IFERROR(VLOOKUP(A587,[1]Fluxo!C:G,5,FALSE),"")</f>
        <v>0</v>
      </c>
      <c r="C587" s="7">
        <f t="shared" si="55"/>
        <v>1000</v>
      </c>
      <c r="D587" s="1">
        <v>252</v>
      </c>
      <c r="E587" s="1">
        <f t="shared" si="56"/>
        <v>578</v>
      </c>
      <c r="F587" s="8">
        <v>13.65</v>
      </c>
      <c r="G587" s="9">
        <f t="shared" ref="G587:G628" si="59">ROUND((1+F587/100)^(E587/D587),9)</f>
        <v>1.3410868069999999</v>
      </c>
      <c r="H587" s="9"/>
      <c r="I587" s="9"/>
      <c r="J587" s="9"/>
      <c r="K587" s="10">
        <f>TRUNC(C587*(G587-1),8)</f>
        <v>341.08680700000002</v>
      </c>
      <c r="L587" s="1">
        <f t="shared" si="57"/>
        <v>0</v>
      </c>
      <c r="M587" s="1">
        <f>IF(B587="Aniversário",VLOOKUP(A587,[1]Fluxo!C:F,4,FALSE)*C587,0)</f>
        <v>0</v>
      </c>
      <c r="N587" s="2">
        <f t="shared" si="58"/>
        <v>1341.0868070000001</v>
      </c>
    </row>
    <row r="588" spans="1:14" x14ac:dyDescent="0.35">
      <c r="A588" s="6">
        <v>45777</v>
      </c>
      <c r="B588" s="1" t="str">
        <f>IFERROR(VLOOKUP(A588,[1]Fluxo!C:G,5,FALSE),"")</f>
        <v/>
      </c>
      <c r="C588" s="7">
        <f>IF(B587="Incorporação",K587+C587-M587,C587-M587)</f>
        <v>1000</v>
      </c>
      <c r="D588" s="1">
        <v>252</v>
      </c>
      <c r="E588" s="1">
        <f t="shared" si="56"/>
        <v>579</v>
      </c>
      <c r="F588" s="8">
        <v>13.65</v>
      </c>
      <c r="G588" s="9">
        <f t="shared" si="59"/>
        <v>1.341767919</v>
      </c>
      <c r="H588" s="9"/>
      <c r="I588" s="9"/>
      <c r="J588" s="9"/>
      <c r="K588" s="10">
        <f t="shared" ref="K588:K628" si="60">TRUNC(C588*(G588-1),8)</f>
        <v>341.76791900000001</v>
      </c>
      <c r="L588" s="1">
        <f t="shared" si="57"/>
        <v>0</v>
      </c>
      <c r="M588" s="1">
        <f>IF(B588="Aniversário",VLOOKUP(A588,[1]Fluxo!C:F,4,FALSE)*C588,0)</f>
        <v>0</v>
      </c>
      <c r="N588" s="2">
        <f t="shared" si="58"/>
        <v>1341.7679189999999</v>
      </c>
    </row>
    <row r="589" spans="1:14" x14ac:dyDescent="0.35">
      <c r="A589" s="6">
        <v>45779</v>
      </c>
      <c r="B589" s="1" t="str">
        <f>IFERROR(VLOOKUP(A589,[1]Fluxo!C:G,5,FALSE),"")</f>
        <v/>
      </c>
      <c r="C589" s="7">
        <f t="shared" ref="C589:C628" si="61">IF(B588="Incorporação",K588+C588-M588,C588-M588)</f>
        <v>1000</v>
      </c>
      <c r="D589" s="1">
        <v>252</v>
      </c>
      <c r="E589" s="1">
        <f t="shared" si="56"/>
        <v>580</v>
      </c>
      <c r="F589" s="8">
        <v>13.65</v>
      </c>
      <c r="G589" s="9">
        <f t="shared" si="59"/>
        <v>1.3424493770000001</v>
      </c>
      <c r="H589" s="9"/>
      <c r="I589" s="9"/>
      <c r="J589" s="9"/>
      <c r="K589" s="10">
        <f t="shared" si="60"/>
        <v>342.44937700000003</v>
      </c>
      <c r="L589" s="1">
        <f t="shared" si="57"/>
        <v>0</v>
      </c>
      <c r="M589" s="1">
        <f>IF(B589="Aniversário",VLOOKUP(A589,[1]Fluxo!C:F,4,FALSE)*C589,0)</f>
        <v>0</v>
      </c>
      <c r="N589" s="2">
        <f t="shared" si="58"/>
        <v>1342.4493769999999</v>
      </c>
    </row>
    <row r="590" spans="1:14" x14ac:dyDescent="0.35">
      <c r="A590" s="6">
        <v>45782</v>
      </c>
      <c r="B590" s="1" t="str">
        <f>IFERROR(VLOOKUP(A590,[1]Fluxo!C:G,5,FALSE),"")</f>
        <v/>
      </c>
      <c r="C590" s="7">
        <f t="shared" si="61"/>
        <v>1000</v>
      </c>
      <c r="D590" s="1">
        <v>252</v>
      </c>
      <c r="E590" s="1">
        <f t="shared" si="56"/>
        <v>581</v>
      </c>
      <c r="F590" s="8">
        <v>13.65</v>
      </c>
      <c r="G590" s="9">
        <f t="shared" si="59"/>
        <v>1.3431311800000001</v>
      </c>
      <c r="H590" s="9"/>
      <c r="I590" s="9"/>
      <c r="J590" s="9"/>
      <c r="K590" s="10">
        <f t="shared" si="60"/>
        <v>343.13117999999997</v>
      </c>
      <c r="L590" s="1">
        <f t="shared" si="57"/>
        <v>0</v>
      </c>
      <c r="M590" s="1">
        <f>IF(B590="Aniversário",VLOOKUP(A590,[1]Fluxo!C:F,4,FALSE)*C590,0)</f>
        <v>0</v>
      </c>
      <c r="N590" s="2">
        <f t="shared" si="58"/>
        <v>1343.1311799999999</v>
      </c>
    </row>
    <row r="591" spans="1:14" x14ac:dyDescent="0.35">
      <c r="A591" s="6">
        <v>45783</v>
      </c>
      <c r="B591" s="1" t="str">
        <f>IFERROR(VLOOKUP(A591,[1]Fluxo!C:G,5,FALSE),"")</f>
        <v/>
      </c>
      <c r="C591" s="7">
        <f t="shared" si="61"/>
        <v>1000</v>
      </c>
      <c r="D591" s="1">
        <v>252</v>
      </c>
      <c r="E591" s="1">
        <f t="shared" si="56"/>
        <v>582</v>
      </c>
      <c r="F591" s="8">
        <v>13.65</v>
      </c>
      <c r="G591" s="9">
        <f t="shared" si="59"/>
        <v>1.3438133299999999</v>
      </c>
      <c r="H591" s="9"/>
      <c r="I591" s="9"/>
      <c r="J591" s="9"/>
      <c r="K591" s="10">
        <f t="shared" si="60"/>
        <v>343.81333000000001</v>
      </c>
      <c r="L591" s="1">
        <f t="shared" si="57"/>
        <v>0</v>
      </c>
      <c r="M591" s="1">
        <f>IF(B591="Aniversário",VLOOKUP(A591,[1]Fluxo!C:F,4,FALSE)*C591,0)</f>
        <v>0</v>
      </c>
      <c r="N591" s="2">
        <f t="shared" si="58"/>
        <v>1343.81333</v>
      </c>
    </row>
    <row r="592" spans="1:14" x14ac:dyDescent="0.35">
      <c r="A592" s="6">
        <v>45784</v>
      </c>
      <c r="B592" s="1" t="str">
        <f>IFERROR(VLOOKUP(A592,[1]Fluxo!C:G,5,FALSE),"")</f>
        <v/>
      </c>
      <c r="C592" s="7">
        <f t="shared" si="61"/>
        <v>1000</v>
      </c>
      <c r="D592" s="1">
        <v>252</v>
      </c>
      <c r="E592" s="1">
        <f t="shared" si="56"/>
        <v>583</v>
      </c>
      <c r="F592" s="8">
        <v>13.65</v>
      </c>
      <c r="G592" s="9">
        <f t="shared" si="59"/>
        <v>1.344495827</v>
      </c>
      <c r="H592" s="9"/>
      <c r="I592" s="9"/>
      <c r="J592" s="9"/>
      <c r="K592" s="10">
        <f t="shared" si="60"/>
        <v>344.49582700000002</v>
      </c>
      <c r="L592" s="1">
        <f t="shared" si="57"/>
        <v>0</v>
      </c>
      <c r="M592" s="1">
        <f>IF(B592="Aniversário",VLOOKUP(A592,[1]Fluxo!C:F,4,FALSE)*C592,0)</f>
        <v>0</v>
      </c>
      <c r="N592" s="2">
        <f t="shared" si="58"/>
        <v>1344.495827</v>
      </c>
    </row>
    <row r="593" spans="1:14" x14ac:dyDescent="0.35">
      <c r="A593" s="6">
        <v>45785</v>
      </c>
      <c r="B593" s="1" t="str">
        <f>IFERROR(VLOOKUP(A593,[1]Fluxo!C:G,5,FALSE),"")</f>
        <v/>
      </c>
      <c r="C593" s="7">
        <f t="shared" si="61"/>
        <v>1000</v>
      </c>
      <c r="D593" s="1">
        <v>252</v>
      </c>
      <c r="E593" s="1">
        <f t="shared" si="56"/>
        <v>584</v>
      </c>
      <c r="F593" s="8">
        <v>13.65</v>
      </c>
      <c r="G593" s="9">
        <f t="shared" si="59"/>
        <v>1.3451786699999999</v>
      </c>
      <c r="H593" s="9"/>
      <c r="I593" s="9"/>
      <c r="J593" s="9"/>
      <c r="K593" s="10">
        <f t="shared" si="60"/>
        <v>345.17867000000001</v>
      </c>
      <c r="L593" s="1">
        <f t="shared" si="57"/>
        <v>0</v>
      </c>
      <c r="M593" s="1">
        <f>IF(B593="Aniversário",VLOOKUP(A593,[1]Fluxo!C:F,4,FALSE)*C593,0)</f>
        <v>0</v>
      </c>
      <c r="N593" s="2">
        <f t="shared" si="58"/>
        <v>1345.17867</v>
      </c>
    </row>
    <row r="594" spans="1:14" x14ac:dyDescent="0.35">
      <c r="A594" s="6">
        <v>45786</v>
      </c>
      <c r="B594" s="1" t="str">
        <f>IFERROR(VLOOKUP(A594,[1]Fluxo!C:G,5,FALSE),"")</f>
        <v/>
      </c>
      <c r="C594" s="7">
        <f t="shared" si="61"/>
        <v>1000</v>
      </c>
      <c r="D594" s="1">
        <v>252</v>
      </c>
      <c r="E594" s="1">
        <f t="shared" si="56"/>
        <v>585</v>
      </c>
      <c r="F594" s="8">
        <v>13.65</v>
      </c>
      <c r="G594" s="9">
        <f t="shared" si="59"/>
        <v>1.3458618600000001</v>
      </c>
      <c r="H594" s="9"/>
      <c r="I594" s="9"/>
      <c r="J594" s="9"/>
      <c r="K594" s="10">
        <f t="shared" si="60"/>
        <v>345.86185999999998</v>
      </c>
      <c r="L594" s="1">
        <f t="shared" si="57"/>
        <v>0</v>
      </c>
      <c r="M594" s="1">
        <f>IF(B594="Aniversário",VLOOKUP(A594,[1]Fluxo!C:F,4,FALSE)*C594,0)</f>
        <v>0</v>
      </c>
      <c r="N594" s="2">
        <f t="shared" si="58"/>
        <v>1345.86186</v>
      </c>
    </row>
    <row r="595" spans="1:14" x14ac:dyDescent="0.35">
      <c r="A595" s="6">
        <v>45789</v>
      </c>
      <c r="B595" s="1" t="str">
        <f>IFERROR(VLOOKUP(A595,[1]Fluxo!C:G,5,FALSE),"")</f>
        <v/>
      </c>
      <c r="C595" s="7">
        <f t="shared" si="61"/>
        <v>1000</v>
      </c>
      <c r="D595" s="1">
        <v>252</v>
      </c>
      <c r="E595" s="1">
        <f t="shared" si="56"/>
        <v>586</v>
      </c>
      <c r="F595" s="8">
        <v>13.65</v>
      </c>
      <c r="G595" s="9">
        <f t="shared" si="59"/>
        <v>1.3465453970000001</v>
      </c>
      <c r="H595" s="9"/>
      <c r="I595" s="9"/>
      <c r="J595" s="9"/>
      <c r="K595" s="10">
        <f t="shared" si="60"/>
        <v>346.54539699999998</v>
      </c>
      <c r="L595" s="1">
        <f t="shared" si="57"/>
        <v>0</v>
      </c>
      <c r="M595" s="1">
        <f>IF(B595="Aniversário",VLOOKUP(A595,[1]Fluxo!C:F,4,FALSE)*C595,0)</f>
        <v>0</v>
      </c>
      <c r="N595" s="2">
        <f t="shared" si="58"/>
        <v>1346.5453969999999</v>
      </c>
    </row>
    <row r="596" spans="1:14" x14ac:dyDescent="0.35">
      <c r="A596" s="6">
        <v>45790</v>
      </c>
      <c r="B596" s="1" t="str">
        <f>IFERROR(VLOOKUP(A596,[1]Fluxo!C:G,5,FALSE),"")</f>
        <v/>
      </c>
      <c r="C596" s="7">
        <f t="shared" si="61"/>
        <v>1000</v>
      </c>
      <c r="D596" s="1">
        <v>252</v>
      </c>
      <c r="E596" s="1">
        <f t="shared" si="56"/>
        <v>587</v>
      </c>
      <c r="F596" s="8">
        <v>13.65</v>
      </c>
      <c r="G596" s="9">
        <f t="shared" si="59"/>
        <v>1.3472292809999999</v>
      </c>
      <c r="H596" s="9"/>
      <c r="I596" s="9"/>
      <c r="J596" s="9"/>
      <c r="K596" s="10">
        <f t="shared" si="60"/>
        <v>347.22928100000001</v>
      </c>
      <c r="L596" s="1">
        <f t="shared" si="57"/>
        <v>0</v>
      </c>
      <c r="M596" s="1">
        <f>IF(B596="Aniversário",VLOOKUP(A596,[1]Fluxo!C:F,4,FALSE)*C596,0)</f>
        <v>0</v>
      </c>
      <c r="N596" s="2">
        <f t="shared" si="58"/>
        <v>1347.2292809999999</v>
      </c>
    </row>
    <row r="597" spans="1:14" x14ac:dyDescent="0.35">
      <c r="A597" s="6">
        <v>45791</v>
      </c>
      <c r="B597" s="1" t="str">
        <f>IFERROR(VLOOKUP(A597,[1]Fluxo!C:G,5,FALSE),"")</f>
        <v/>
      </c>
      <c r="C597" s="7">
        <f t="shared" si="61"/>
        <v>1000</v>
      </c>
      <c r="D597" s="1">
        <v>252</v>
      </c>
      <c r="E597" s="1">
        <f t="shared" si="56"/>
        <v>588</v>
      </c>
      <c r="F597" s="8">
        <v>13.65</v>
      </c>
      <c r="G597" s="9">
        <f t="shared" si="59"/>
        <v>1.3479135120000001</v>
      </c>
      <c r="H597" s="9"/>
      <c r="I597" s="9"/>
      <c r="J597" s="9"/>
      <c r="K597" s="10">
        <f t="shared" si="60"/>
        <v>347.91351200000003</v>
      </c>
      <c r="L597" s="1">
        <f t="shared" si="57"/>
        <v>0</v>
      </c>
      <c r="M597" s="1">
        <f>IF(B597="Aniversário",VLOOKUP(A597,[1]Fluxo!C:F,4,FALSE)*C597,0)</f>
        <v>0</v>
      </c>
      <c r="N597" s="2">
        <f t="shared" si="58"/>
        <v>1347.9135120000001</v>
      </c>
    </row>
    <row r="598" spans="1:14" x14ac:dyDescent="0.35">
      <c r="A598" s="6">
        <v>45792</v>
      </c>
      <c r="B598" s="1" t="str">
        <f>IFERROR(VLOOKUP(A598,[1]Fluxo!C:G,5,FALSE),"")</f>
        <v/>
      </c>
      <c r="C598" s="7">
        <f t="shared" si="61"/>
        <v>1000</v>
      </c>
      <c r="D598" s="1">
        <v>252</v>
      </c>
      <c r="E598" s="1">
        <f t="shared" si="56"/>
        <v>589</v>
      </c>
      <c r="F598" s="8">
        <v>13.65</v>
      </c>
      <c r="G598" s="9">
        <f t="shared" si="59"/>
        <v>1.3485980909999999</v>
      </c>
      <c r="H598" s="9"/>
      <c r="I598" s="9"/>
      <c r="J598" s="9"/>
      <c r="K598" s="10">
        <f t="shared" si="60"/>
        <v>348.59809100000001</v>
      </c>
      <c r="L598" s="1">
        <f t="shared" si="57"/>
        <v>0</v>
      </c>
      <c r="M598" s="1">
        <f>IF(B598="Aniversário",VLOOKUP(A598,[1]Fluxo!C:F,4,FALSE)*C598,0)</f>
        <v>0</v>
      </c>
      <c r="N598" s="2">
        <f t="shared" si="58"/>
        <v>1348.5980910000001</v>
      </c>
    </row>
    <row r="599" spans="1:14" x14ac:dyDescent="0.35">
      <c r="A599" s="6">
        <v>45793</v>
      </c>
      <c r="B599" s="1" t="str">
        <f>IFERROR(VLOOKUP(A599,[1]Fluxo!C:G,5,FALSE),"")</f>
        <v/>
      </c>
      <c r="C599" s="7">
        <f t="shared" si="61"/>
        <v>1000</v>
      </c>
      <c r="D599" s="1">
        <v>252</v>
      </c>
      <c r="E599" s="1">
        <f t="shared" si="56"/>
        <v>590</v>
      </c>
      <c r="F599" s="8">
        <v>13.65</v>
      </c>
      <c r="G599" s="9">
        <f t="shared" si="59"/>
        <v>1.3492830170000001</v>
      </c>
      <c r="H599" s="9"/>
      <c r="I599" s="9"/>
      <c r="J599" s="9"/>
      <c r="K599" s="10">
        <f t="shared" si="60"/>
        <v>349.28301699999997</v>
      </c>
      <c r="L599" s="1">
        <f t="shared" si="57"/>
        <v>0</v>
      </c>
      <c r="M599" s="1">
        <f>IF(B599="Aniversário",VLOOKUP(A599,[1]Fluxo!C:F,4,FALSE)*C599,0)</f>
        <v>0</v>
      </c>
      <c r="N599" s="2">
        <f t="shared" si="58"/>
        <v>1349.283017</v>
      </c>
    </row>
    <row r="600" spans="1:14" x14ac:dyDescent="0.35">
      <c r="A600" s="6">
        <v>45796</v>
      </c>
      <c r="B600" s="1" t="str">
        <f>IFERROR(VLOOKUP(A600,[1]Fluxo!C:G,5,FALSE),"")</f>
        <v/>
      </c>
      <c r="C600" s="7">
        <f t="shared" si="61"/>
        <v>1000</v>
      </c>
      <c r="D600" s="1">
        <v>252</v>
      </c>
      <c r="E600" s="1">
        <f t="shared" si="56"/>
        <v>591</v>
      </c>
      <c r="F600" s="8">
        <v>13.65</v>
      </c>
      <c r="G600" s="9">
        <f t="shared" si="59"/>
        <v>1.3499682909999999</v>
      </c>
      <c r="H600" s="9"/>
      <c r="I600" s="9"/>
      <c r="J600" s="9"/>
      <c r="K600" s="10">
        <f t="shared" si="60"/>
        <v>349.96829100000002</v>
      </c>
      <c r="L600" s="1">
        <f t="shared" si="57"/>
        <v>0</v>
      </c>
      <c r="M600" s="1">
        <f>IF(B600="Aniversário",VLOOKUP(A600,[1]Fluxo!C:F,4,FALSE)*C600,0)</f>
        <v>0</v>
      </c>
      <c r="N600" s="2">
        <f t="shared" si="58"/>
        <v>1349.9682910000001</v>
      </c>
    </row>
    <row r="601" spans="1:14" x14ac:dyDescent="0.35">
      <c r="A601" s="6">
        <v>45797</v>
      </c>
      <c r="B601" s="1" t="str">
        <f>IFERROR(VLOOKUP(A601,[1]Fluxo!C:G,5,FALSE),"")</f>
        <v/>
      </c>
      <c r="C601" s="7">
        <f t="shared" si="61"/>
        <v>1000</v>
      </c>
      <c r="D601" s="1">
        <v>252</v>
      </c>
      <c r="E601" s="1">
        <f t="shared" si="56"/>
        <v>592</v>
      </c>
      <c r="F601" s="8">
        <v>13.65</v>
      </c>
      <c r="G601" s="9">
        <f t="shared" si="59"/>
        <v>1.350653914</v>
      </c>
      <c r="H601" s="9"/>
      <c r="I601" s="9"/>
      <c r="J601" s="9"/>
      <c r="K601" s="10">
        <f t="shared" si="60"/>
        <v>350.65391399999999</v>
      </c>
      <c r="L601" s="1">
        <f t="shared" si="57"/>
        <v>0</v>
      </c>
      <c r="M601" s="1">
        <f>IF(B601="Aniversário",VLOOKUP(A601,[1]Fluxo!C:F,4,FALSE)*C601,0)</f>
        <v>0</v>
      </c>
      <c r="N601" s="2">
        <f t="shared" si="58"/>
        <v>1350.653914</v>
      </c>
    </row>
    <row r="602" spans="1:14" x14ac:dyDescent="0.35">
      <c r="A602" s="6">
        <v>45798</v>
      </c>
      <c r="B602" s="1" t="str">
        <f>IFERROR(VLOOKUP(A602,[1]Fluxo!C:G,5,FALSE),"")</f>
        <v/>
      </c>
      <c r="C602" s="7">
        <f t="shared" si="61"/>
        <v>1000</v>
      </c>
      <c r="D602" s="1">
        <v>252</v>
      </c>
      <c r="E602" s="1">
        <f t="shared" si="56"/>
        <v>593</v>
      </c>
      <c r="F602" s="8">
        <v>13.65</v>
      </c>
      <c r="G602" s="9">
        <f t="shared" si="59"/>
        <v>1.351339885</v>
      </c>
      <c r="H602" s="9"/>
      <c r="I602" s="9"/>
      <c r="J602" s="9"/>
      <c r="K602" s="10">
        <f t="shared" si="60"/>
        <v>351.33988499999998</v>
      </c>
      <c r="L602" s="1">
        <f t="shared" si="57"/>
        <v>0</v>
      </c>
      <c r="M602" s="1">
        <f>IF(B602="Aniversário",VLOOKUP(A602,[1]Fluxo!C:F,4,FALSE)*C602,0)</f>
        <v>0</v>
      </c>
      <c r="N602" s="2">
        <f t="shared" si="58"/>
        <v>1351.3398849999999</v>
      </c>
    </row>
    <row r="603" spans="1:14" x14ac:dyDescent="0.35">
      <c r="A603" s="6">
        <v>45799</v>
      </c>
      <c r="B603" s="1" t="str">
        <f>IFERROR(VLOOKUP(A603,[1]Fluxo!C:G,5,FALSE),"")</f>
        <v/>
      </c>
      <c r="C603" s="7">
        <f t="shared" si="61"/>
        <v>1000</v>
      </c>
      <c r="D603" s="1">
        <v>252</v>
      </c>
      <c r="E603" s="1">
        <f t="shared" si="56"/>
        <v>594</v>
      </c>
      <c r="F603" s="8">
        <v>13.65</v>
      </c>
      <c r="G603" s="9">
        <f t="shared" si="59"/>
        <v>1.352026204</v>
      </c>
      <c r="H603" s="9"/>
      <c r="I603" s="9"/>
      <c r="J603" s="9"/>
      <c r="K603" s="10">
        <f t="shared" si="60"/>
        <v>352.02620400000001</v>
      </c>
      <c r="L603" s="1">
        <f t="shared" si="57"/>
        <v>0</v>
      </c>
      <c r="M603" s="1">
        <f>IF(B603="Aniversário",VLOOKUP(A603,[1]Fluxo!C:F,4,FALSE)*C603,0)</f>
        <v>0</v>
      </c>
      <c r="N603" s="2">
        <f t="shared" si="58"/>
        <v>1352.026204</v>
      </c>
    </row>
    <row r="604" spans="1:14" x14ac:dyDescent="0.35">
      <c r="A604" s="6">
        <v>45800</v>
      </c>
      <c r="B604" s="1" t="str">
        <f>IFERROR(VLOOKUP(A604,[1]Fluxo!C:G,5,FALSE),"")</f>
        <v/>
      </c>
      <c r="C604" s="7">
        <f t="shared" si="61"/>
        <v>1000</v>
      </c>
      <c r="D604" s="1">
        <v>252</v>
      </c>
      <c r="E604" s="1">
        <f t="shared" si="56"/>
        <v>595</v>
      </c>
      <c r="F604" s="8">
        <v>13.65</v>
      </c>
      <c r="G604" s="9">
        <f t="shared" si="59"/>
        <v>1.352712871</v>
      </c>
      <c r="H604" s="9"/>
      <c r="I604" s="9"/>
      <c r="J604" s="9"/>
      <c r="K604" s="10">
        <f t="shared" si="60"/>
        <v>352.71287100000001</v>
      </c>
      <c r="L604" s="1">
        <f t="shared" si="57"/>
        <v>0</v>
      </c>
      <c r="M604" s="1">
        <f>IF(B604="Aniversário",VLOOKUP(A604,[1]Fluxo!C:F,4,FALSE)*C604,0)</f>
        <v>0</v>
      </c>
      <c r="N604" s="2">
        <f t="shared" si="58"/>
        <v>1352.712871</v>
      </c>
    </row>
    <row r="605" spans="1:14" x14ac:dyDescent="0.35">
      <c r="A605" s="6">
        <v>45803</v>
      </c>
      <c r="B605" s="1" t="str">
        <f>IFERROR(VLOOKUP(A605,[1]Fluxo!C:G,5,FALSE),"")</f>
        <v/>
      </c>
      <c r="C605" s="7">
        <f t="shared" si="61"/>
        <v>1000</v>
      </c>
      <c r="D605" s="1">
        <v>252</v>
      </c>
      <c r="E605" s="1">
        <f t="shared" si="56"/>
        <v>596</v>
      </c>
      <c r="F605" s="8">
        <v>13.65</v>
      </c>
      <c r="G605" s="9">
        <f t="shared" si="59"/>
        <v>1.3533998869999999</v>
      </c>
      <c r="H605" s="9"/>
      <c r="I605" s="9"/>
      <c r="J605" s="9"/>
      <c r="K605" s="10">
        <f t="shared" si="60"/>
        <v>353.39988699999998</v>
      </c>
      <c r="L605" s="1">
        <f t="shared" si="57"/>
        <v>0</v>
      </c>
      <c r="M605" s="1">
        <f>IF(B605="Aniversário",VLOOKUP(A605,[1]Fluxo!C:F,4,FALSE)*C605,0)</f>
        <v>0</v>
      </c>
      <c r="N605" s="2">
        <f t="shared" si="58"/>
        <v>1353.399887</v>
      </c>
    </row>
    <row r="606" spans="1:14" x14ac:dyDescent="0.35">
      <c r="A606" s="6">
        <v>45804</v>
      </c>
      <c r="B606" s="1" t="str">
        <f>IFERROR(VLOOKUP(A606,[1]Fluxo!C:G,5,FALSE),"")</f>
        <v/>
      </c>
      <c r="C606" s="7">
        <f t="shared" si="61"/>
        <v>1000</v>
      </c>
      <c r="D606" s="1">
        <v>252</v>
      </c>
      <c r="E606" s="1">
        <f t="shared" si="56"/>
        <v>597</v>
      </c>
      <c r="F606" s="8">
        <v>13.65</v>
      </c>
      <c r="G606" s="9">
        <f t="shared" si="59"/>
        <v>1.3540872530000001</v>
      </c>
      <c r="H606" s="9"/>
      <c r="I606" s="9"/>
      <c r="J606" s="9"/>
      <c r="K606" s="10">
        <f t="shared" si="60"/>
        <v>354.08725299999998</v>
      </c>
      <c r="L606" s="1">
        <f t="shared" si="57"/>
        <v>0</v>
      </c>
      <c r="M606" s="1">
        <f>IF(B606="Aniversário",VLOOKUP(A606,[1]Fluxo!C:F,4,FALSE)*C606,0)</f>
        <v>0</v>
      </c>
      <c r="N606" s="2">
        <f t="shared" si="58"/>
        <v>1354.0872529999999</v>
      </c>
    </row>
    <row r="607" spans="1:14" x14ac:dyDescent="0.35">
      <c r="A607" s="6">
        <v>45805</v>
      </c>
      <c r="B607" s="1" t="str">
        <f>IFERROR(VLOOKUP(A607,[1]Fluxo!C:G,5,FALSE),"")</f>
        <v/>
      </c>
      <c r="C607" s="7">
        <f t="shared" si="61"/>
        <v>1000</v>
      </c>
      <c r="D607" s="1">
        <v>252</v>
      </c>
      <c r="E607" s="1">
        <f t="shared" si="56"/>
        <v>598</v>
      </c>
      <c r="F607" s="8">
        <v>13.65</v>
      </c>
      <c r="G607" s="9">
        <f t="shared" si="59"/>
        <v>1.354774967</v>
      </c>
      <c r="H607" s="9"/>
      <c r="I607" s="9"/>
      <c r="J607" s="9"/>
      <c r="K607" s="10">
        <f t="shared" si="60"/>
        <v>354.774967</v>
      </c>
      <c r="L607" s="2">
        <f t="shared" si="57"/>
        <v>0</v>
      </c>
      <c r="M607" s="2">
        <f>IF(B607="Aniversário",VLOOKUP(A607,[1]Fluxo!C:F,4,FALSE)*C607,0)</f>
        <v>0</v>
      </c>
      <c r="N607" s="2">
        <f t="shared" si="58"/>
        <v>1354.7749670000001</v>
      </c>
    </row>
    <row r="608" spans="1:14" x14ac:dyDescent="0.35">
      <c r="A608" s="6">
        <v>45806</v>
      </c>
      <c r="B608" s="1">
        <f>IFERROR(VLOOKUP(A608,[1]Fluxo!C:G,5,FALSE),"")</f>
        <v>0.4</v>
      </c>
      <c r="C608" s="7">
        <f t="shared" si="61"/>
        <v>1000</v>
      </c>
      <c r="D608" s="1">
        <v>252</v>
      </c>
      <c r="E608" s="1">
        <f t="shared" si="56"/>
        <v>599</v>
      </c>
      <c r="F608" s="8">
        <v>13.65</v>
      </c>
      <c r="G608" s="9">
        <f t="shared" si="59"/>
        <v>1.355463031</v>
      </c>
      <c r="H608" s="9"/>
      <c r="I608" s="9"/>
      <c r="J608" s="9"/>
      <c r="K608" s="10">
        <f t="shared" si="60"/>
        <v>355.463031</v>
      </c>
      <c r="L608" s="1">
        <f t="shared" si="57"/>
        <v>0</v>
      </c>
      <c r="M608" s="1">
        <f>IF(B608="Aniversário",VLOOKUP(A608,[1]Fluxo!C:F,4,FALSE)*C608,0)</f>
        <v>0</v>
      </c>
      <c r="N608" s="2">
        <f t="shared" si="58"/>
        <v>1355.463031</v>
      </c>
    </row>
    <row r="609" spans="1:14" x14ac:dyDescent="0.35">
      <c r="A609" s="6">
        <v>45807</v>
      </c>
      <c r="B609" s="1" t="str">
        <f>IFERROR(VLOOKUP(A609,[1]Fluxo!C:G,5,FALSE),"")</f>
        <v/>
      </c>
      <c r="C609" s="7">
        <f t="shared" si="61"/>
        <v>1000</v>
      </c>
      <c r="D609" s="1">
        <v>252</v>
      </c>
      <c r="E609" s="1">
        <f t="shared" si="56"/>
        <v>600</v>
      </c>
      <c r="F609" s="8">
        <v>13.65</v>
      </c>
      <c r="G609" s="9">
        <f t="shared" si="59"/>
        <v>1.356151444</v>
      </c>
      <c r="H609" s="9"/>
      <c r="I609" s="9"/>
      <c r="J609" s="9"/>
      <c r="K609" s="10">
        <f t="shared" si="60"/>
        <v>356.15144400000003</v>
      </c>
      <c r="L609" s="1">
        <f t="shared" si="57"/>
        <v>0</v>
      </c>
      <c r="M609" s="1">
        <f>IF(B609="Aniversário",VLOOKUP(A609,[1]Fluxo!C:F,4,FALSE)*C609,0)</f>
        <v>0</v>
      </c>
      <c r="N609" s="2">
        <f t="shared" si="58"/>
        <v>1356.1514440000001</v>
      </c>
    </row>
    <row r="610" spans="1:14" x14ac:dyDescent="0.35">
      <c r="A610" s="6">
        <v>45810</v>
      </c>
      <c r="B610" s="1" t="str">
        <f>IFERROR(VLOOKUP(A610,[1]Fluxo!C:G,5,FALSE),"")</f>
        <v/>
      </c>
      <c r="C610" s="7">
        <f t="shared" si="61"/>
        <v>1000</v>
      </c>
      <c r="D610" s="1">
        <v>252</v>
      </c>
      <c r="E610" s="1">
        <f>IF(OR(B609="Aniversário",B609="Incorporação"),1,E609+1)</f>
        <v>601</v>
      </c>
      <c r="F610" s="8">
        <v>13.65</v>
      </c>
      <c r="G610" s="9">
        <f t="shared" si="59"/>
        <v>1.356840206</v>
      </c>
      <c r="H610" s="9"/>
      <c r="I610" s="9"/>
      <c r="J610" s="9"/>
      <c r="K610" s="10">
        <f t="shared" si="60"/>
        <v>356.84020600000002</v>
      </c>
      <c r="L610" s="1">
        <f t="shared" si="57"/>
        <v>0</v>
      </c>
      <c r="M610" s="1">
        <f>IF(B610="Aniversário",VLOOKUP(A610,[1]Fluxo!C:F,4,FALSE)*C610,0)</f>
        <v>0</v>
      </c>
      <c r="N610" s="2">
        <f t="shared" si="58"/>
        <v>1356.8402060000001</v>
      </c>
    </row>
    <row r="611" spans="1:14" x14ac:dyDescent="0.35">
      <c r="A611" s="6">
        <v>45811</v>
      </c>
      <c r="B611" s="1" t="str">
        <f>IFERROR(VLOOKUP(A611,[1]Fluxo!C:G,5,FALSE),"")</f>
        <v/>
      </c>
      <c r="C611" s="7">
        <f t="shared" si="61"/>
        <v>1000</v>
      </c>
      <c r="D611" s="1">
        <v>252</v>
      </c>
      <c r="E611" s="1">
        <f t="shared" ref="E611:E628" si="62">IF(OR(B610="Aniversário",B610="Incorporação"),1,E610+1)</f>
        <v>602</v>
      </c>
      <c r="F611" s="8">
        <v>13.65</v>
      </c>
      <c r="G611" s="9">
        <f t="shared" si="59"/>
        <v>1.357529319</v>
      </c>
      <c r="H611" s="9"/>
      <c r="I611" s="9"/>
      <c r="J611" s="9"/>
      <c r="K611" s="10">
        <f t="shared" si="60"/>
        <v>357.52931899999999</v>
      </c>
      <c r="L611" s="1">
        <f t="shared" si="57"/>
        <v>0</v>
      </c>
      <c r="M611" s="1">
        <f>IF(B611="Aniversário",VLOOKUP(A611,[1]Fluxo!C:F,4,FALSE)*C611,0)</f>
        <v>0</v>
      </c>
      <c r="N611" s="2">
        <f t="shared" si="58"/>
        <v>1357.529319</v>
      </c>
    </row>
    <row r="612" spans="1:14" x14ac:dyDescent="0.35">
      <c r="A612" s="6">
        <v>45812</v>
      </c>
      <c r="B612" s="1" t="str">
        <f>IFERROR(VLOOKUP(A612,[1]Fluxo!C:G,5,FALSE),"")</f>
        <v/>
      </c>
      <c r="C612" s="7">
        <f t="shared" si="61"/>
        <v>1000</v>
      </c>
      <c r="D612" s="1">
        <v>252</v>
      </c>
      <c r="E612" s="1">
        <f t="shared" si="62"/>
        <v>603</v>
      </c>
      <c r="F612" s="8">
        <v>13.65</v>
      </c>
      <c r="G612" s="9">
        <f t="shared" si="59"/>
        <v>1.3582187809999999</v>
      </c>
      <c r="H612" s="9"/>
      <c r="I612" s="9"/>
      <c r="J612" s="9"/>
      <c r="K612" s="10">
        <f t="shared" si="60"/>
        <v>358.21878099999998</v>
      </c>
      <c r="L612" s="1">
        <f t="shared" si="57"/>
        <v>0</v>
      </c>
      <c r="M612" s="1">
        <f>IF(B612="Aniversário",VLOOKUP(A612,[1]Fluxo!C:F,4,FALSE)*C612,0)</f>
        <v>0</v>
      </c>
      <c r="N612" s="2">
        <f t="shared" si="58"/>
        <v>1358.218781</v>
      </c>
    </row>
    <row r="613" spans="1:14" x14ac:dyDescent="0.35">
      <c r="A613" s="6">
        <v>45813</v>
      </c>
      <c r="B613" s="1" t="str">
        <f>IFERROR(VLOOKUP(A613,[1]Fluxo!C:G,5,FALSE),"")</f>
        <v/>
      </c>
      <c r="C613" s="7">
        <f t="shared" si="61"/>
        <v>1000</v>
      </c>
      <c r="D613" s="1">
        <v>252</v>
      </c>
      <c r="E613" s="1">
        <f t="shared" si="62"/>
        <v>604</v>
      </c>
      <c r="F613" s="8">
        <v>13.65</v>
      </c>
      <c r="G613" s="9">
        <f t="shared" si="59"/>
        <v>1.3589085940000001</v>
      </c>
      <c r="H613" s="9"/>
      <c r="I613" s="9"/>
      <c r="J613" s="9"/>
      <c r="K613" s="10">
        <f t="shared" si="60"/>
        <v>358.90859399999999</v>
      </c>
      <c r="L613" s="1">
        <f t="shared" si="57"/>
        <v>0</v>
      </c>
      <c r="M613" s="1">
        <f>IF(B613="Aniversário",VLOOKUP(A613,[1]Fluxo!C:F,4,FALSE)*C613,0)</f>
        <v>0</v>
      </c>
      <c r="N613" s="2">
        <f t="shared" si="58"/>
        <v>1358.908594</v>
      </c>
    </row>
    <row r="614" spans="1:14" x14ac:dyDescent="0.35">
      <c r="A614" s="6">
        <v>45814</v>
      </c>
      <c r="B614" s="1" t="str">
        <f>IFERROR(VLOOKUP(A614,[1]Fluxo!C:G,5,FALSE),"")</f>
        <v/>
      </c>
      <c r="C614" s="7">
        <f t="shared" si="61"/>
        <v>1000</v>
      </c>
      <c r="D614" s="1">
        <v>252</v>
      </c>
      <c r="E614" s="1">
        <f t="shared" si="62"/>
        <v>605</v>
      </c>
      <c r="F614" s="8">
        <v>13.65</v>
      </c>
      <c r="G614" s="9">
        <f t="shared" si="59"/>
        <v>1.3595987570000001</v>
      </c>
      <c r="H614" s="9"/>
      <c r="I614" s="9"/>
      <c r="J614" s="9"/>
      <c r="K614" s="10">
        <f t="shared" si="60"/>
        <v>359.59875699999998</v>
      </c>
      <c r="L614" s="1">
        <f t="shared" si="57"/>
        <v>0</v>
      </c>
      <c r="M614" s="1">
        <f>IF(B614="Aniversário",VLOOKUP(A614,[1]Fluxo!C:F,4,FALSE)*C614,0)</f>
        <v>0</v>
      </c>
      <c r="N614" s="2">
        <f t="shared" si="58"/>
        <v>1359.598757</v>
      </c>
    </row>
    <row r="615" spans="1:14" x14ac:dyDescent="0.35">
      <c r="A615" s="6">
        <v>45817</v>
      </c>
      <c r="B615" s="1" t="str">
        <f>IFERROR(VLOOKUP(A615,[1]Fluxo!C:G,5,FALSE),"")</f>
        <v/>
      </c>
      <c r="C615" s="7">
        <f t="shared" si="61"/>
        <v>1000</v>
      </c>
      <c r="D615" s="1">
        <v>252</v>
      </c>
      <c r="E615" s="1">
        <f t="shared" si="62"/>
        <v>606</v>
      </c>
      <c r="F615" s="8">
        <v>13.65</v>
      </c>
      <c r="G615" s="9">
        <f t="shared" si="59"/>
        <v>1.3602892710000001</v>
      </c>
      <c r="H615" s="9"/>
      <c r="I615" s="9"/>
      <c r="J615" s="9"/>
      <c r="K615" s="10">
        <f t="shared" si="60"/>
        <v>360.28927099999999</v>
      </c>
      <c r="L615" s="1">
        <f t="shared" si="57"/>
        <v>0</v>
      </c>
      <c r="M615" s="1">
        <f>IF(B615="Aniversário",VLOOKUP(A615,[1]Fluxo!C:F,4,FALSE)*C615,0)</f>
        <v>0</v>
      </c>
      <c r="N615" s="2">
        <f t="shared" si="58"/>
        <v>1360.2892710000001</v>
      </c>
    </row>
    <row r="616" spans="1:14" x14ac:dyDescent="0.35">
      <c r="A616" s="6">
        <v>45818</v>
      </c>
      <c r="B616" s="1" t="str">
        <f>IFERROR(VLOOKUP(A616,[1]Fluxo!C:G,5,FALSE),"")</f>
        <v/>
      </c>
      <c r="C616" s="7">
        <f t="shared" si="61"/>
        <v>1000</v>
      </c>
      <c r="D616" s="1">
        <v>252</v>
      </c>
      <c r="E616" s="1">
        <f t="shared" si="62"/>
        <v>607</v>
      </c>
      <c r="F616" s="8">
        <v>13.65</v>
      </c>
      <c r="G616" s="9">
        <f t="shared" si="59"/>
        <v>1.3609801349999999</v>
      </c>
      <c r="H616" s="9"/>
      <c r="I616" s="9"/>
      <c r="J616" s="9"/>
      <c r="K616" s="10">
        <f t="shared" si="60"/>
        <v>360.98013500000002</v>
      </c>
      <c r="L616" s="1">
        <f t="shared" si="57"/>
        <v>0</v>
      </c>
      <c r="M616" s="1">
        <f>IF(B616="Aniversário",VLOOKUP(A616,[1]Fluxo!C:F,4,FALSE)*C616,0)</f>
        <v>0</v>
      </c>
      <c r="N616" s="2">
        <f t="shared" si="58"/>
        <v>1360.980135</v>
      </c>
    </row>
    <row r="617" spans="1:14" x14ac:dyDescent="0.35">
      <c r="A617" s="6">
        <v>45819</v>
      </c>
      <c r="B617" s="1" t="str">
        <f>IFERROR(VLOOKUP(A617,[1]Fluxo!C:G,5,FALSE),"")</f>
        <v/>
      </c>
      <c r="C617" s="7">
        <f t="shared" si="61"/>
        <v>1000</v>
      </c>
      <c r="D617" s="1">
        <v>252</v>
      </c>
      <c r="E617" s="1">
        <f t="shared" si="62"/>
        <v>608</v>
      </c>
      <c r="F617" s="8">
        <v>13.65</v>
      </c>
      <c r="G617" s="9">
        <f t="shared" si="59"/>
        <v>1.3616713499999999</v>
      </c>
      <c r="H617" s="9"/>
      <c r="I617" s="9"/>
      <c r="J617" s="9"/>
      <c r="K617" s="10">
        <f t="shared" si="60"/>
        <v>361.67135000000002</v>
      </c>
      <c r="L617" s="1">
        <f t="shared" si="57"/>
        <v>0</v>
      </c>
      <c r="M617" s="1">
        <f>IF(B617="Aniversário",VLOOKUP(A617,[1]Fluxo!C:F,4,FALSE)*C617,0)</f>
        <v>0</v>
      </c>
      <c r="N617" s="2">
        <f t="shared" si="58"/>
        <v>1361.6713500000001</v>
      </c>
    </row>
    <row r="618" spans="1:14" x14ac:dyDescent="0.35">
      <c r="A618" s="6">
        <v>45820</v>
      </c>
      <c r="B618" s="1" t="str">
        <f>IFERROR(VLOOKUP(A618,[1]Fluxo!C:G,5,FALSE),"")</f>
        <v/>
      </c>
      <c r="C618" s="7">
        <f t="shared" si="61"/>
        <v>1000</v>
      </c>
      <c r="D618" s="1">
        <v>252</v>
      </c>
      <c r="E618" s="1">
        <f t="shared" si="62"/>
        <v>609</v>
      </c>
      <c r="F618" s="8">
        <v>13.65</v>
      </c>
      <c r="G618" s="9">
        <f t="shared" si="59"/>
        <v>1.3623629159999999</v>
      </c>
      <c r="H618" s="9"/>
      <c r="I618" s="9"/>
      <c r="J618" s="9"/>
      <c r="K618" s="10">
        <f t="shared" si="60"/>
        <v>362.36291599999998</v>
      </c>
      <c r="L618" s="1">
        <f t="shared" si="57"/>
        <v>0</v>
      </c>
      <c r="M618" s="1">
        <f>IF(B618="Aniversário",VLOOKUP(A618,[1]Fluxo!C:F,4,FALSE)*C618,0)</f>
        <v>0</v>
      </c>
      <c r="N618" s="2">
        <f t="shared" si="58"/>
        <v>1362.362916</v>
      </c>
    </row>
    <row r="619" spans="1:14" x14ac:dyDescent="0.35">
      <c r="A619" s="6">
        <v>45821</v>
      </c>
      <c r="B619" s="1" t="str">
        <f>IFERROR(VLOOKUP(A619,[1]Fluxo!C:G,5,FALSE),"")</f>
        <v/>
      </c>
      <c r="C619" s="7">
        <f t="shared" si="61"/>
        <v>1000</v>
      </c>
      <c r="D619" s="1">
        <v>252</v>
      </c>
      <c r="E619" s="1">
        <f t="shared" si="62"/>
        <v>610</v>
      </c>
      <c r="F619" s="8">
        <v>13.65</v>
      </c>
      <c r="G619" s="9">
        <f t="shared" si="59"/>
        <v>1.3630548330000001</v>
      </c>
      <c r="H619" s="9"/>
      <c r="I619" s="9"/>
      <c r="J619" s="9"/>
      <c r="K619" s="10">
        <f t="shared" si="60"/>
        <v>363.05483299999997</v>
      </c>
      <c r="L619" s="1">
        <f t="shared" si="57"/>
        <v>0</v>
      </c>
      <c r="M619" s="1">
        <f>IF(B619="Aniversário",VLOOKUP(A619,[1]Fluxo!C:F,4,FALSE)*C619,0)</f>
        <v>0</v>
      </c>
      <c r="N619" s="2">
        <f t="shared" si="58"/>
        <v>1363.0548329999999</v>
      </c>
    </row>
    <row r="620" spans="1:14" x14ac:dyDescent="0.35">
      <c r="A620" s="6">
        <v>45824</v>
      </c>
      <c r="B620" s="1" t="str">
        <f>IFERROR(VLOOKUP(A620,[1]Fluxo!C:G,5,FALSE),"")</f>
        <v/>
      </c>
      <c r="C620" s="7">
        <f t="shared" si="61"/>
        <v>1000</v>
      </c>
      <c r="D620" s="1">
        <v>252</v>
      </c>
      <c r="E620" s="1">
        <f t="shared" si="62"/>
        <v>611</v>
      </c>
      <c r="F620" s="8">
        <v>13.65</v>
      </c>
      <c r="G620" s="9">
        <f t="shared" si="59"/>
        <v>1.363747102</v>
      </c>
      <c r="H620" s="9"/>
      <c r="I620" s="9"/>
      <c r="J620" s="9"/>
      <c r="K620" s="10">
        <f t="shared" si="60"/>
        <v>363.74710199999998</v>
      </c>
      <c r="L620" s="1">
        <f t="shared" si="57"/>
        <v>0</v>
      </c>
      <c r="M620" s="1">
        <f>IF(B620="Aniversário",VLOOKUP(A620,[1]Fluxo!C:F,4,FALSE)*C620,0)</f>
        <v>0</v>
      </c>
      <c r="N620" s="2">
        <f t="shared" si="58"/>
        <v>1363.747102</v>
      </c>
    </row>
    <row r="621" spans="1:14" x14ac:dyDescent="0.35">
      <c r="A621" s="6">
        <v>45825</v>
      </c>
      <c r="B621" s="1" t="str">
        <f>IFERROR(VLOOKUP(A621,[1]Fluxo!C:G,5,FALSE),"")</f>
        <v/>
      </c>
      <c r="C621" s="7">
        <f t="shared" si="61"/>
        <v>1000</v>
      </c>
      <c r="D621" s="1">
        <v>252</v>
      </c>
      <c r="E621" s="1">
        <f t="shared" si="62"/>
        <v>612</v>
      </c>
      <c r="F621" s="8">
        <v>13.65</v>
      </c>
      <c r="G621" s="9">
        <f t="shared" si="59"/>
        <v>1.364439723</v>
      </c>
      <c r="H621" s="9"/>
      <c r="I621" s="9"/>
      <c r="J621" s="9"/>
      <c r="K621" s="10">
        <f t="shared" si="60"/>
        <v>364.43972300000001</v>
      </c>
      <c r="L621" s="1">
        <f t="shared" si="57"/>
        <v>0</v>
      </c>
      <c r="M621" s="1">
        <f>IF(B621="Aniversário",VLOOKUP(A621,[1]Fluxo!C:F,4,FALSE)*C621,0)</f>
        <v>0</v>
      </c>
      <c r="N621" s="2">
        <f t="shared" si="58"/>
        <v>1364.439723</v>
      </c>
    </row>
    <row r="622" spans="1:14" x14ac:dyDescent="0.35">
      <c r="A622" s="6">
        <v>45826</v>
      </c>
      <c r="B622" s="1" t="str">
        <f>IFERROR(VLOOKUP(A622,[1]Fluxo!C:G,5,FALSE),"")</f>
        <v/>
      </c>
      <c r="C622" s="7">
        <f t="shared" si="61"/>
        <v>1000</v>
      </c>
      <c r="D622" s="1">
        <v>252</v>
      </c>
      <c r="E622" s="1">
        <f t="shared" si="62"/>
        <v>613</v>
      </c>
      <c r="F622" s="8">
        <v>13.65</v>
      </c>
      <c r="G622" s="9">
        <f t="shared" si="59"/>
        <v>1.365132695</v>
      </c>
      <c r="H622" s="9"/>
      <c r="I622" s="9"/>
      <c r="J622" s="9"/>
      <c r="K622" s="10">
        <f t="shared" si="60"/>
        <v>365.13269500000001</v>
      </c>
      <c r="L622" s="1">
        <f t="shared" si="57"/>
        <v>0</v>
      </c>
      <c r="M622" s="1">
        <f>IF(B622="Aniversário",VLOOKUP(A622,[1]Fluxo!C:F,4,FALSE)*C622,0)</f>
        <v>0</v>
      </c>
      <c r="N622" s="2">
        <f t="shared" si="58"/>
        <v>1365.132695</v>
      </c>
    </row>
    <row r="623" spans="1:14" x14ac:dyDescent="0.35">
      <c r="A623" s="6">
        <v>45828</v>
      </c>
      <c r="B623" s="1" t="str">
        <f>IFERROR(VLOOKUP(A623,[1]Fluxo!C:G,5,FALSE),"")</f>
        <v/>
      </c>
      <c r="C623" s="7">
        <f t="shared" si="61"/>
        <v>1000</v>
      </c>
      <c r="D623" s="1">
        <v>252</v>
      </c>
      <c r="E623" s="1">
        <f t="shared" si="62"/>
        <v>614</v>
      </c>
      <c r="F623" s="8">
        <v>13.65</v>
      </c>
      <c r="G623" s="9">
        <f t="shared" si="59"/>
        <v>1.365826019</v>
      </c>
      <c r="H623" s="9"/>
      <c r="I623" s="9"/>
      <c r="J623" s="9"/>
      <c r="K623" s="10">
        <f t="shared" si="60"/>
        <v>365.82601899999997</v>
      </c>
      <c r="L623" s="1">
        <f t="shared" si="57"/>
        <v>0</v>
      </c>
      <c r="M623" s="1">
        <f>IF(B623="Aniversário",VLOOKUP(A623,[1]Fluxo!C:F,4,FALSE)*C623,0)</f>
        <v>0</v>
      </c>
      <c r="N623" s="2">
        <f t="shared" si="58"/>
        <v>1365.8260190000001</v>
      </c>
    </row>
    <row r="624" spans="1:14" x14ac:dyDescent="0.35">
      <c r="A624" s="6">
        <v>45831</v>
      </c>
      <c r="B624" s="1" t="str">
        <f>IFERROR(VLOOKUP(A624,[1]Fluxo!C:G,5,FALSE),"")</f>
        <v/>
      </c>
      <c r="C624" s="7">
        <f t="shared" si="61"/>
        <v>1000</v>
      </c>
      <c r="D624" s="1">
        <v>252</v>
      </c>
      <c r="E624" s="1">
        <f t="shared" si="62"/>
        <v>615</v>
      </c>
      <c r="F624" s="8">
        <v>13.65</v>
      </c>
      <c r="G624" s="9">
        <f t="shared" si="59"/>
        <v>1.366519695</v>
      </c>
      <c r="H624" s="9"/>
      <c r="I624" s="9"/>
      <c r="J624" s="9"/>
      <c r="K624" s="10">
        <f t="shared" si="60"/>
        <v>366.51969500000001</v>
      </c>
      <c r="L624" s="1">
        <f t="shared" si="57"/>
        <v>0</v>
      </c>
      <c r="M624" s="1">
        <f>IF(B624="Aniversário",VLOOKUP(A624,[1]Fluxo!C:F,4,FALSE)*C624,0)</f>
        <v>0</v>
      </c>
      <c r="N624" s="2">
        <f t="shared" si="58"/>
        <v>1366.519695</v>
      </c>
    </row>
    <row r="625" spans="1:15" x14ac:dyDescent="0.35">
      <c r="A625" s="6">
        <v>45832</v>
      </c>
      <c r="B625" s="1" t="str">
        <f>IFERROR(VLOOKUP(A625,[1]Fluxo!C:G,5,FALSE),"")</f>
        <v/>
      </c>
      <c r="C625" s="7">
        <f t="shared" si="61"/>
        <v>1000</v>
      </c>
      <c r="D625" s="1">
        <v>252</v>
      </c>
      <c r="E625" s="1">
        <f t="shared" si="62"/>
        <v>616</v>
      </c>
      <c r="F625" s="8">
        <v>13.65</v>
      </c>
      <c r="G625" s="9">
        <f t="shared" si="59"/>
        <v>1.367213724</v>
      </c>
      <c r="H625" s="9"/>
      <c r="I625" s="9"/>
      <c r="J625" s="9"/>
      <c r="K625" s="10">
        <f t="shared" si="60"/>
        <v>367.21372400000001</v>
      </c>
      <c r="L625" s="1">
        <f t="shared" si="57"/>
        <v>0</v>
      </c>
      <c r="M625" s="1">
        <f>IF(B625="Aniversário",VLOOKUP(A625,[1]Fluxo!C:F,4,FALSE)*C625,0)</f>
        <v>0</v>
      </c>
      <c r="N625" s="2">
        <f t="shared" si="58"/>
        <v>1367.213724</v>
      </c>
    </row>
    <row r="626" spans="1:15" x14ac:dyDescent="0.35">
      <c r="A626" s="6">
        <v>45833</v>
      </c>
      <c r="B626" s="1" t="str">
        <f>IFERROR(VLOOKUP(A626,[1]Fluxo!C:G,5,FALSE),"")</f>
        <v/>
      </c>
      <c r="C626" s="7">
        <f t="shared" si="61"/>
        <v>1000</v>
      </c>
      <c r="D626" s="1">
        <v>252</v>
      </c>
      <c r="E626" s="1">
        <f t="shared" si="62"/>
        <v>617</v>
      </c>
      <c r="F626" s="8">
        <v>13.65</v>
      </c>
      <c r="G626" s="9">
        <f t="shared" si="59"/>
        <v>1.3679081049999999</v>
      </c>
      <c r="H626" s="9"/>
      <c r="I626" s="9"/>
      <c r="J626" s="9"/>
      <c r="K626" s="10">
        <f t="shared" si="60"/>
        <v>367.90810499999998</v>
      </c>
      <c r="L626" s="1">
        <f t="shared" si="57"/>
        <v>0</v>
      </c>
      <c r="M626" s="1">
        <f>IF(B626="Aniversário",VLOOKUP(A626,[1]Fluxo!C:F,4,FALSE)*C626,0)</f>
        <v>0</v>
      </c>
      <c r="N626" s="2">
        <f t="shared" si="58"/>
        <v>1367.908105</v>
      </c>
    </row>
    <row r="627" spans="1:15" x14ac:dyDescent="0.35">
      <c r="A627" s="6">
        <v>45834</v>
      </c>
      <c r="B627" s="1" t="str">
        <f>IFERROR(VLOOKUP(A627,[1]Fluxo!C:G,5,FALSE),"")</f>
        <v/>
      </c>
      <c r="C627" s="7">
        <f t="shared" si="61"/>
        <v>1000</v>
      </c>
      <c r="D627" s="1">
        <v>252</v>
      </c>
      <c r="E627" s="1">
        <f t="shared" si="62"/>
        <v>618</v>
      </c>
      <c r="F627" s="8">
        <v>13.65</v>
      </c>
      <c r="G627" s="9">
        <f t="shared" si="59"/>
        <v>1.3686028379999999</v>
      </c>
      <c r="H627" s="9"/>
      <c r="I627" s="9"/>
      <c r="J627" s="9"/>
      <c r="K627" s="10">
        <f t="shared" si="60"/>
        <v>368.60283800000002</v>
      </c>
      <c r="L627" s="1">
        <f t="shared" si="57"/>
        <v>0</v>
      </c>
      <c r="M627" s="1">
        <f>IF(B627="Aniversário",VLOOKUP(A627,[1]Fluxo!C:F,4,FALSE)*C627,0)</f>
        <v>0</v>
      </c>
      <c r="N627" s="2">
        <f t="shared" si="58"/>
        <v>1368.602838</v>
      </c>
    </row>
    <row r="628" spans="1:15" x14ac:dyDescent="0.35">
      <c r="A628" s="6">
        <v>45835</v>
      </c>
      <c r="B628" s="1" t="str">
        <f>IFERROR(VLOOKUP(A628,[1]Fluxo!C:G,5,FALSE),"")</f>
        <v/>
      </c>
      <c r="C628" s="7">
        <f t="shared" si="61"/>
        <v>1000</v>
      </c>
      <c r="D628" s="1">
        <v>252</v>
      </c>
      <c r="E628" s="1">
        <f t="shared" si="62"/>
        <v>619</v>
      </c>
      <c r="F628" s="8">
        <v>13.65</v>
      </c>
      <c r="G628" s="9">
        <f t="shared" si="59"/>
        <v>1.3692979249999999</v>
      </c>
      <c r="H628" s="9"/>
      <c r="I628" s="9"/>
      <c r="J628" s="9"/>
      <c r="K628" s="10">
        <f t="shared" si="60"/>
        <v>369.29792500000002</v>
      </c>
      <c r="N628" s="2">
        <f t="shared" si="58"/>
        <v>1369.2979250000001</v>
      </c>
    </row>
    <row r="629" spans="1:15" x14ac:dyDescent="0.35">
      <c r="A629" s="13">
        <v>45838</v>
      </c>
      <c r="B629" s="11" t="str">
        <f>IFERROR(VLOOKUP(A629,[1]Fluxo!C:G,5,FALSE),"")</f>
        <v/>
      </c>
      <c r="C629" s="14"/>
      <c r="D629" s="11"/>
      <c r="E629" s="11"/>
      <c r="F629" s="15"/>
      <c r="G629" s="16"/>
      <c r="H629" s="16"/>
      <c r="I629" s="16"/>
      <c r="J629" s="16"/>
      <c r="K629" s="26" t="s">
        <v>16</v>
      </c>
      <c r="L629" s="26"/>
      <c r="M629" s="26"/>
      <c r="N629" s="26"/>
    </row>
    <row r="630" spans="1:15" x14ac:dyDescent="0.35">
      <c r="A630" s="6"/>
      <c r="C630" s="7"/>
      <c r="F630" s="8"/>
      <c r="G630" s="9"/>
      <c r="H630" s="9"/>
      <c r="I630" s="9"/>
      <c r="J630" s="9"/>
      <c r="K630" s="10"/>
      <c r="N630" s="2"/>
    </row>
    <row r="631" spans="1:15" x14ac:dyDescent="0.35">
      <c r="A631" s="23" t="s">
        <v>3</v>
      </c>
      <c r="B631" s="23"/>
      <c r="C631" s="23" t="s">
        <v>4</v>
      </c>
      <c r="D631" s="23" t="s">
        <v>5</v>
      </c>
      <c r="E631" s="23" t="s">
        <v>6</v>
      </c>
      <c r="F631" s="23" t="s">
        <v>7</v>
      </c>
      <c r="G631" s="23" t="s">
        <v>8</v>
      </c>
      <c r="H631" s="23" t="s">
        <v>9</v>
      </c>
      <c r="I631" s="23" t="s">
        <v>10</v>
      </c>
      <c r="J631" s="23" t="s">
        <v>11</v>
      </c>
      <c r="K631" s="23" t="s">
        <v>8</v>
      </c>
      <c r="L631" s="23" t="s">
        <v>12</v>
      </c>
      <c r="M631" s="23" t="s">
        <v>13</v>
      </c>
      <c r="N631" s="23" t="s">
        <v>14</v>
      </c>
      <c r="O631" s="24" t="s">
        <v>15</v>
      </c>
    </row>
    <row r="632" spans="1:15" x14ac:dyDescent="0.35">
      <c r="A632" s="6">
        <v>45839</v>
      </c>
      <c r="B632" s="1" t="s">
        <v>17</v>
      </c>
      <c r="C632" s="7">
        <v>801.09856478400002</v>
      </c>
      <c r="D632" s="1">
        <v>252</v>
      </c>
      <c r="E632" s="1">
        <v>1</v>
      </c>
      <c r="F632" s="17">
        <v>3.5</v>
      </c>
      <c r="G632" s="9">
        <v>1.0001365230000001</v>
      </c>
      <c r="H632" s="18">
        <v>14.9</v>
      </c>
      <c r="I632" s="19">
        <v>5.513106415402369E-4</v>
      </c>
      <c r="J632" s="9">
        <v>1.0005513106415402</v>
      </c>
      <c r="K632" s="10">
        <v>1.0114151131746736</v>
      </c>
      <c r="L632" s="1">
        <v>9.14463078</v>
      </c>
      <c r="M632" s="1" t="s">
        <v>23</v>
      </c>
      <c r="N632" s="2" t="s">
        <v>23</v>
      </c>
      <c r="O632" s="25">
        <v>810.24319556399996</v>
      </c>
    </row>
    <row r="633" spans="1:15" x14ac:dyDescent="0.35">
      <c r="A633" s="6">
        <v>45840</v>
      </c>
      <c r="B633" s="1" t="s">
        <v>17</v>
      </c>
      <c r="C633" s="7">
        <v>801.09856478400002</v>
      </c>
      <c r="D633" s="1">
        <v>252</v>
      </c>
      <c r="E633" s="1">
        <v>2</v>
      </c>
      <c r="F633" s="8">
        <v>3.5</v>
      </c>
      <c r="G633" s="9">
        <v>1.0002730639999999</v>
      </c>
      <c r="H633" s="18">
        <v>14.9</v>
      </c>
      <c r="I633" s="19">
        <v>5.513106415402369E-4</v>
      </c>
      <c r="J633" s="9">
        <v>1.001102925226504</v>
      </c>
      <c r="K633" s="10">
        <v>1.0121108739947502</v>
      </c>
      <c r="L633" s="1">
        <v>9.7020037699999992</v>
      </c>
      <c r="M633" s="1" t="s">
        <v>23</v>
      </c>
      <c r="N633" s="2" t="s">
        <v>23</v>
      </c>
      <c r="O633" s="25">
        <v>810.80056855400005</v>
      </c>
    </row>
    <row r="634" spans="1:15" x14ac:dyDescent="0.35">
      <c r="A634" s="6">
        <v>45841</v>
      </c>
      <c r="B634" s="1" t="s">
        <v>17</v>
      </c>
      <c r="C634" s="7">
        <v>801.09856478400002</v>
      </c>
      <c r="D634" s="1">
        <v>252</v>
      </c>
      <c r="E634" s="1">
        <v>3</v>
      </c>
      <c r="F634" s="8">
        <v>3.5</v>
      </c>
      <c r="G634" s="9">
        <v>1.0004096250000001</v>
      </c>
      <c r="H634" s="18">
        <v>14.9</v>
      </c>
      <c r="I634" s="19">
        <v>5.513106415402369E-4</v>
      </c>
      <c r="J634" s="9">
        <v>1.0016548439224584</v>
      </c>
      <c r="K634" s="10">
        <v>1.0128071148103917</v>
      </c>
      <c r="L634" s="1">
        <v>10.25976129</v>
      </c>
      <c r="M634" s="1" t="s">
        <v>23</v>
      </c>
      <c r="N634" s="2" t="s">
        <v>23</v>
      </c>
      <c r="O634" s="25">
        <v>811.35832607400005</v>
      </c>
    </row>
    <row r="635" spans="1:15" x14ac:dyDescent="0.35">
      <c r="A635" s="6">
        <v>45842</v>
      </c>
      <c r="B635" s="1" t="s">
        <v>17</v>
      </c>
      <c r="C635" s="7">
        <v>801.09856478400002</v>
      </c>
      <c r="D635" s="1">
        <v>252</v>
      </c>
      <c r="E635" s="1">
        <v>4</v>
      </c>
      <c r="F635" s="8">
        <v>3.5</v>
      </c>
      <c r="G635" s="9">
        <v>1.0005462039999999</v>
      </c>
      <c r="H635" s="18">
        <v>14.9</v>
      </c>
      <c r="I635" s="19">
        <v>5.513106415402369E-4</v>
      </c>
      <c r="J635" s="9">
        <v>1.0022070668970631</v>
      </c>
      <c r="K635" s="10">
        <v>1.0135038339246401</v>
      </c>
      <c r="L635" s="1">
        <v>10.817901969999999</v>
      </c>
      <c r="M635" s="1" t="s">
        <v>23</v>
      </c>
      <c r="N635" s="2" t="s">
        <v>23</v>
      </c>
      <c r="O635" s="25">
        <v>811.916466754</v>
      </c>
    </row>
    <row r="636" spans="1:15" x14ac:dyDescent="0.35">
      <c r="A636" s="6">
        <v>45845</v>
      </c>
      <c r="B636" s="1" t="s">
        <v>17</v>
      </c>
      <c r="C636" s="7">
        <v>801.09856478400002</v>
      </c>
      <c r="D636" s="1">
        <v>252</v>
      </c>
      <c r="E636" s="1">
        <v>5</v>
      </c>
      <c r="F636" s="8">
        <v>3.5</v>
      </c>
      <c r="G636" s="9">
        <v>1.000682801</v>
      </c>
      <c r="H636" s="18">
        <v>14.9</v>
      </c>
      <c r="I636" s="19">
        <v>5.513106415402369E-4</v>
      </c>
      <c r="J636" s="9">
        <v>1.0027595943180703</v>
      </c>
      <c r="K636" s="10">
        <v>1.0142010316633125</v>
      </c>
      <c r="L636" s="1">
        <v>11.37642608</v>
      </c>
      <c r="M636" s="1" t="s">
        <v>23</v>
      </c>
      <c r="N636" s="2" t="s">
        <v>23</v>
      </c>
      <c r="O636" s="25">
        <v>812.47499086400001</v>
      </c>
    </row>
    <row r="637" spans="1:15" x14ac:dyDescent="0.35">
      <c r="A637" s="6">
        <v>45846</v>
      </c>
      <c r="B637" s="1" t="s">
        <v>17</v>
      </c>
      <c r="C637" s="7">
        <v>801.09856478400002</v>
      </c>
      <c r="D637" s="1">
        <v>252</v>
      </c>
      <c r="E637" s="1">
        <v>6</v>
      </c>
      <c r="F637" s="8">
        <v>3.5</v>
      </c>
      <c r="G637" s="9">
        <v>1.000819417</v>
      </c>
      <c r="H637" s="18">
        <v>14.9</v>
      </c>
      <c r="I637" s="19">
        <v>5.513106415402369E-4</v>
      </c>
      <c r="J637" s="9">
        <v>1.0033124263533244</v>
      </c>
      <c r="K637" s="10">
        <v>1.0148987093665132</v>
      </c>
      <c r="L637" s="1">
        <v>11.935334689999999</v>
      </c>
      <c r="M637" s="1" t="s">
        <v>23</v>
      </c>
      <c r="N637" s="2" t="s">
        <v>23</v>
      </c>
      <c r="O637" s="25">
        <v>813.03389947400001</v>
      </c>
    </row>
    <row r="638" spans="1:15" x14ac:dyDescent="0.35">
      <c r="A638" s="6">
        <v>45847</v>
      </c>
      <c r="B638" s="1" t="s">
        <v>17</v>
      </c>
      <c r="C638" s="7">
        <v>801.09856478400002</v>
      </c>
      <c r="D638" s="1">
        <v>252</v>
      </c>
      <c r="E638" s="1">
        <v>7</v>
      </c>
      <c r="F638" s="8">
        <v>3.5</v>
      </c>
      <c r="G638" s="9">
        <v>1.000956052</v>
      </c>
      <c r="H638" s="18">
        <v>14.9</v>
      </c>
      <c r="I638" s="19">
        <v>5.513106415402369E-4</v>
      </c>
      <c r="J638" s="9">
        <v>1.0038655631707625</v>
      </c>
      <c r="K638" s="10">
        <v>1.0155968673621738</v>
      </c>
      <c r="L638" s="1">
        <v>12.494628049999999</v>
      </c>
      <c r="M638" s="1" t="s">
        <v>23</v>
      </c>
      <c r="N638" s="2" t="s">
        <v>23</v>
      </c>
      <c r="O638" s="25">
        <v>813.59319283399998</v>
      </c>
    </row>
    <row r="639" spans="1:15" x14ac:dyDescent="0.35">
      <c r="A639" s="6">
        <v>45848</v>
      </c>
      <c r="B639" s="1" t="s">
        <v>17</v>
      </c>
      <c r="C639" s="7">
        <v>801.09856478400002</v>
      </c>
      <c r="D639" s="1">
        <v>252</v>
      </c>
      <c r="E639" s="1">
        <v>8</v>
      </c>
      <c r="F639" s="8">
        <v>3.5</v>
      </c>
      <c r="G639" s="9">
        <v>1.001092705</v>
      </c>
      <c r="H639" s="18">
        <v>14.9</v>
      </c>
      <c r="I639" s="19">
        <v>5.513106415402369E-4</v>
      </c>
      <c r="J639" s="9">
        <v>1.0044190049384143</v>
      </c>
      <c r="K639" s="10">
        <v>1.0162955049632632</v>
      </c>
      <c r="L639" s="1">
        <v>13.05430563</v>
      </c>
      <c r="M639" s="1" t="s">
        <v>23</v>
      </c>
      <c r="N639" s="2" t="s">
        <v>23</v>
      </c>
      <c r="O639" s="25">
        <v>814.15287041400006</v>
      </c>
    </row>
    <row r="640" spans="1:15" x14ac:dyDescent="0.35">
      <c r="A640" s="6">
        <v>45849</v>
      </c>
      <c r="B640" s="1" t="s">
        <v>17</v>
      </c>
      <c r="C640" s="7">
        <v>801.09856478400002</v>
      </c>
      <c r="D640" s="1">
        <v>252</v>
      </c>
      <c r="E640" s="1">
        <v>9</v>
      </c>
      <c r="F640" s="8">
        <v>3.5</v>
      </c>
      <c r="G640" s="9">
        <v>1.001229377</v>
      </c>
      <c r="H640" s="18">
        <v>14.9</v>
      </c>
      <c r="I640" s="19">
        <v>5.513106415402369E-4</v>
      </c>
      <c r="J640" s="9">
        <v>1.004972751824402</v>
      </c>
      <c r="K640" s="10">
        <v>1.0169946235122236</v>
      </c>
      <c r="L640" s="1">
        <v>13.614368499999999</v>
      </c>
      <c r="M640" s="1" t="s">
        <v>23</v>
      </c>
      <c r="N640" s="2" t="s">
        <v>23</v>
      </c>
      <c r="O640" s="25">
        <v>814.71293328399997</v>
      </c>
    </row>
    <row r="641" spans="1:15" x14ac:dyDescent="0.35">
      <c r="A641" s="6">
        <v>45852</v>
      </c>
      <c r="B641" s="1" t="s">
        <v>17</v>
      </c>
      <c r="C641" s="7">
        <v>801.09856478400002</v>
      </c>
      <c r="D641" s="1">
        <v>252</v>
      </c>
      <c r="E641" s="1">
        <v>10</v>
      </c>
      <c r="F641" s="8">
        <v>3.5</v>
      </c>
      <c r="G641" s="9">
        <v>1.0013660680000001</v>
      </c>
      <c r="H641" s="18">
        <v>14.9</v>
      </c>
      <c r="I641" s="19">
        <v>5.513106415402369E-4</v>
      </c>
      <c r="J641" s="9">
        <v>1.0055268039969407</v>
      </c>
      <c r="K641" s="10">
        <v>1.0176942233376525</v>
      </c>
      <c r="L641" s="1">
        <v>14.17481692</v>
      </c>
      <c r="M641" s="1" t="s">
        <v>23</v>
      </c>
      <c r="N641" s="2" t="s">
        <v>23</v>
      </c>
      <c r="O641" s="25">
        <v>815.27338170400003</v>
      </c>
    </row>
    <row r="642" spans="1:15" x14ac:dyDescent="0.35">
      <c r="A642" s="6">
        <v>45853</v>
      </c>
      <c r="B642" s="1" t="s">
        <v>17</v>
      </c>
      <c r="C642" s="7">
        <v>801.09856478400002</v>
      </c>
      <c r="D642" s="1">
        <v>252</v>
      </c>
      <c r="E642" s="1">
        <v>11</v>
      </c>
      <c r="F642" s="8">
        <v>3.5</v>
      </c>
      <c r="G642" s="9">
        <v>1.0015027780000001</v>
      </c>
      <c r="H642" s="18">
        <v>14.9</v>
      </c>
      <c r="I642" s="19">
        <v>5.513106415402369E-4</v>
      </c>
      <c r="J642" s="9">
        <v>1.0060811616243381</v>
      </c>
      <c r="K642" s="10">
        <v>1.0183943047683683</v>
      </c>
      <c r="L642" s="1">
        <v>14.735651150000001</v>
      </c>
      <c r="M642" s="1" t="s">
        <v>23</v>
      </c>
      <c r="N642" s="2" t="s">
        <v>23</v>
      </c>
      <c r="O642" s="25">
        <v>815.83421593399999</v>
      </c>
    </row>
    <row r="643" spans="1:15" x14ac:dyDescent="0.35">
      <c r="A643" s="6">
        <v>45854</v>
      </c>
      <c r="B643" s="1" t="s">
        <v>17</v>
      </c>
      <c r="C643" s="7">
        <v>801.09856478400002</v>
      </c>
      <c r="D643" s="1">
        <v>252</v>
      </c>
      <c r="E643" s="1">
        <v>12</v>
      </c>
      <c r="F643" s="8">
        <v>3.5</v>
      </c>
      <c r="G643" s="9">
        <v>1.0016395060000001</v>
      </c>
      <c r="H643" s="18">
        <v>14.9</v>
      </c>
      <c r="I643" s="19">
        <v>5.513106415402369E-4</v>
      </c>
      <c r="J643" s="9">
        <v>1.0066358248749947</v>
      </c>
      <c r="K643" s="10">
        <v>1.0190948671159852</v>
      </c>
      <c r="L643" s="1">
        <v>15.29687064</v>
      </c>
      <c r="M643" s="1" t="s">
        <v>23</v>
      </c>
      <c r="N643" s="2" t="s">
        <v>23</v>
      </c>
      <c r="O643" s="25">
        <v>816.39543542399997</v>
      </c>
    </row>
    <row r="644" spans="1:15" x14ac:dyDescent="0.35">
      <c r="A644" s="6">
        <v>45855</v>
      </c>
      <c r="B644" s="1" t="s">
        <v>17</v>
      </c>
      <c r="C644" s="7">
        <v>801.09856478400002</v>
      </c>
      <c r="D644" s="1">
        <v>252</v>
      </c>
      <c r="E644" s="1">
        <v>13</v>
      </c>
      <c r="F644" s="8">
        <v>3.5</v>
      </c>
      <c r="G644" s="9">
        <v>1.001776252</v>
      </c>
      <c r="H644" s="18">
        <v>14.9</v>
      </c>
      <c r="I644" s="19">
        <v>5.513106415402369E-4</v>
      </c>
      <c r="J644" s="9">
        <v>1.0071907939174038</v>
      </c>
      <c r="K644" s="10">
        <v>1.0197959107080841</v>
      </c>
      <c r="L644" s="1">
        <v>15.858475650000001</v>
      </c>
      <c r="M644" s="1" t="s">
        <v>23</v>
      </c>
      <c r="N644" s="2" t="s">
        <v>23</v>
      </c>
      <c r="O644" s="25">
        <v>816.95704043399996</v>
      </c>
    </row>
    <row r="645" spans="1:15" x14ac:dyDescent="0.35">
      <c r="A645" s="6">
        <v>45856</v>
      </c>
      <c r="B645" s="1" t="s">
        <v>17</v>
      </c>
      <c r="C645" s="7">
        <v>801.09856478400002</v>
      </c>
      <c r="D645" s="1">
        <v>252</v>
      </c>
      <c r="E645" s="1">
        <v>14</v>
      </c>
      <c r="F645" s="8">
        <v>3.5</v>
      </c>
      <c r="G645" s="9">
        <v>1.001913018</v>
      </c>
      <c r="H645" s="18">
        <v>14.9</v>
      </c>
      <c r="I645" s="19">
        <v>5.513106415402369E-4</v>
      </c>
      <c r="J645" s="9">
        <v>1.0077460689201518</v>
      </c>
      <c r="K645" s="10">
        <v>1.0204974379095639</v>
      </c>
      <c r="L645" s="1">
        <v>16.42046809</v>
      </c>
      <c r="M645" s="1" t="s">
        <v>23</v>
      </c>
      <c r="N645" s="2" t="s">
        <v>23</v>
      </c>
      <c r="O645" s="25">
        <v>817.519032874</v>
      </c>
    </row>
    <row r="646" spans="1:15" x14ac:dyDescent="0.35">
      <c r="A646" s="6">
        <v>45859</v>
      </c>
      <c r="B646" s="1" t="s">
        <v>17</v>
      </c>
      <c r="C646" s="7">
        <v>801.09856478400002</v>
      </c>
      <c r="D646" s="1">
        <v>252</v>
      </c>
      <c r="E646" s="1">
        <v>15</v>
      </c>
      <c r="F646" s="8">
        <v>3.5</v>
      </c>
      <c r="G646" s="9">
        <v>1.0020498019999999</v>
      </c>
      <c r="H646" s="18">
        <v>14.9</v>
      </c>
      <c r="I646" s="19">
        <v>5.513106415402369E-4</v>
      </c>
      <c r="J646" s="9">
        <v>1.008301650051918</v>
      </c>
      <c r="K646" s="10">
        <v>1.0211994470135952</v>
      </c>
      <c r="L646" s="1">
        <v>16.98284657</v>
      </c>
      <c r="M646" s="1" t="s">
        <v>23</v>
      </c>
      <c r="N646" s="2" t="s">
        <v>23</v>
      </c>
      <c r="O646" s="25">
        <v>818.08141135400001</v>
      </c>
    </row>
    <row r="647" spans="1:15" x14ac:dyDescent="0.35">
      <c r="A647" s="6">
        <v>45860</v>
      </c>
      <c r="B647" s="1" t="s">
        <v>17</v>
      </c>
      <c r="C647" s="7">
        <v>801.09856478400002</v>
      </c>
      <c r="D647" s="1">
        <v>252</v>
      </c>
      <c r="E647" s="1">
        <v>16</v>
      </c>
      <c r="F647" s="8">
        <v>3.5</v>
      </c>
      <c r="G647" s="9">
        <v>1.0021866049999999</v>
      </c>
      <c r="H647" s="18">
        <v>14.9</v>
      </c>
      <c r="I647" s="19">
        <v>5.513106415402369E-4</v>
      </c>
      <c r="J647" s="9">
        <v>1.0088575374814741</v>
      </c>
      <c r="K647" s="10">
        <v>1.0219019393680946</v>
      </c>
      <c r="L647" s="1">
        <v>17.54561219</v>
      </c>
      <c r="M647" s="1" t="s">
        <v>23</v>
      </c>
      <c r="N647" s="2" t="s">
        <v>23</v>
      </c>
      <c r="O647" s="25">
        <v>818.64417697400006</v>
      </c>
    </row>
    <row r="648" spans="1:15" x14ac:dyDescent="0.35">
      <c r="A648" s="6">
        <v>45861</v>
      </c>
      <c r="B648" s="1" t="s">
        <v>17</v>
      </c>
      <c r="C648" s="7">
        <v>801.09856478400002</v>
      </c>
      <c r="D648" s="1">
        <v>252</v>
      </c>
      <c r="E648" s="1">
        <v>17</v>
      </c>
      <c r="F648" s="8">
        <v>3.5</v>
      </c>
      <c r="G648" s="9">
        <v>1.002323426</v>
      </c>
      <c r="H648" s="18">
        <v>14.9</v>
      </c>
      <c r="I648" s="19">
        <v>5.513106415402369E-4</v>
      </c>
      <c r="J648" s="9">
        <v>1.0094137313776856</v>
      </c>
      <c r="K648" s="10">
        <v>1.0226049142829796</v>
      </c>
      <c r="L648" s="1">
        <v>18.10876438</v>
      </c>
      <c r="M648" s="1" t="s">
        <v>23</v>
      </c>
      <c r="N648" s="2" t="s">
        <v>23</v>
      </c>
      <c r="O648" s="25">
        <v>819.20732916400004</v>
      </c>
    </row>
    <row r="649" spans="1:15" x14ac:dyDescent="0.35">
      <c r="A649" s="6">
        <v>45862</v>
      </c>
      <c r="B649" s="1" t="s">
        <v>17</v>
      </c>
      <c r="C649" s="7">
        <v>801.09856478400002</v>
      </c>
      <c r="D649" s="1">
        <v>252</v>
      </c>
      <c r="E649" s="1">
        <v>18</v>
      </c>
      <c r="F649" s="8">
        <v>3.5</v>
      </c>
      <c r="G649" s="9">
        <v>1.0024602659999999</v>
      </c>
      <c r="H649" s="18">
        <v>14.9</v>
      </c>
      <c r="I649" s="19">
        <v>5.513106415402369E-4</v>
      </c>
      <c r="J649" s="9">
        <v>1.009970231909511</v>
      </c>
      <c r="K649" s="10">
        <v>1.0233083731077355</v>
      </c>
      <c r="L649" s="1">
        <v>18.672304239999999</v>
      </c>
      <c r="M649" s="1" t="s">
        <v>23</v>
      </c>
      <c r="N649" s="2" t="s">
        <v>23</v>
      </c>
      <c r="O649" s="25">
        <v>819.77086902400004</v>
      </c>
    </row>
    <row r="650" spans="1:15" x14ac:dyDescent="0.35">
      <c r="A650" s="6">
        <v>45863</v>
      </c>
      <c r="B650" s="1" t="s">
        <v>17</v>
      </c>
      <c r="C650" s="7">
        <v>801.09856478400002</v>
      </c>
      <c r="D650" s="1">
        <v>252</v>
      </c>
      <c r="E650" s="1">
        <v>19</v>
      </c>
      <c r="F650" s="8">
        <v>3.5</v>
      </c>
      <c r="G650" s="9">
        <v>1.0025971250000001</v>
      </c>
      <c r="H650" s="18">
        <v>14.9</v>
      </c>
      <c r="I650" s="19">
        <v>5.513106415402369E-4</v>
      </c>
      <c r="J650" s="9">
        <v>1.0105270392460015</v>
      </c>
      <c r="K650" s="10">
        <v>1.0240123161729593</v>
      </c>
      <c r="L650" s="1">
        <v>19.236232019999999</v>
      </c>
      <c r="M650" s="1" t="s">
        <v>23</v>
      </c>
      <c r="N650" s="2" t="s">
        <v>23</v>
      </c>
      <c r="O650" s="25">
        <v>820.33479680400001</v>
      </c>
    </row>
    <row r="651" spans="1:15" x14ac:dyDescent="0.35">
      <c r="A651" s="6">
        <v>45866</v>
      </c>
      <c r="B651" s="1" t="s">
        <v>17</v>
      </c>
      <c r="C651" s="7">
        <v>801.09856478400002</v>
      </c>
      <c r="D651" s="1">
        <v>252</v>
      </c>
      <c r="E651" s="1">
        <v>20</v>
      </c>
      <c r="F651" s="8">
        <v>3.5</v>
      </c>
      <c r="G651" s="9">
        <v>1.002734003</v>
      </c>
      <c r="H651" s="18">
        <v>14.9</v>
      </c>
      <c r="I651" s="19">
        <v>5.513106415402369E-4</v>
      </c>
      <c r="J651" s="9">
        <v>1.011084153556302</v>
      </c>
      <c r="K651" s="10">
        <v>1.024716743809472</v>
      </c>
      <c r="L651" s="1">
        <v>19.800547989999998</v>
      </c>
      <c r="M651" s="1" t="s">
        <v>23</v>
      </c>
      <c r="N651" s="2" t="s">
        <v>23</v>
      </c>
      <c r="O651" s="25">
        <v>820.89911277400006</v>
      </c>
    </row>
    <row r="652" spans="1:15" x14ac:dyDescent="0.35">
      <c r="A652" s="6">
        <v>45867</v>
      </c>
      <c r="B652" s="1" t="s">
        <v>17</v>
      </c>
      <c r="C652" s="7">
        <v>801.09856478400002</v>
      </c>
      <c r="D652" s="1">
        <v>252</v>
      </c>
      <c r="E652" s="1">
        <v>21</v>
      </c>
      <c r="F652" s="8">
        <v>3.5</v>
      </c>
      <c r="G652" s="9">
        <v>1.0028708989999999</v>
      </c>
      <c r="H652" s="18">
        <v>14.9</v>
      </c>
      <c r="I652" s="19">
        <v>5.513106415402369E-4</v>
      </c>
      <c r="J652" s="9">
        <v>1.0116415750096504</v>
      </c>
      <c r="K652" s="10">
        <v>1.0254216553258315</v>
      </c>
      <c r="L652" s="1">
        <v>20.36525159</v>
      </c>
      <c r="M652" s="1" t="s">
        <v>23</v>
      </c>
      <c r="N652" s="2" t="s">
        <v>23</v>
      </c>
      <c r="O652" s="25">
        <v>821.46381637399998</v>
      </c>
    </row>
    <row r="653" spans="1:15" x14ac:dyDescent="0.35">
      <c r="A653" s="6">
        <v>45868</v>
      </c>
      <c r="B653" s="1" t="s">
        <v>17</v>
      </c>
      <c r="C653" s="7">
        <v>801.09856478400002</v>
      </c>
      <c r="D653" s="1">
        <v>252</v>
      </c>
      <c r="E653" s="1">
        <v>22</v>
      </c>
      <c r="F653" s="8">
        <v>3.5</v>
      </c>
      <c r="G653" s="9">
        <v>1.0030078140000001</v>
      </c>
      <c r="H653" s="18">
        <v>14.9</v>
      </c>
      <c r="I653" s="19">
        <v>5.513106415402369E-4</v>
      </c>
      <c r="J653" s="9">
        <v>1.0121993037753776</v>
      </c>
      <c r="K653" s="10">
        <v>1.0261270520746648</v>
      </c>
      <c r="L653" s="1">
        <v>20.930343910000001</v>
      </c>
      <c r="M653" s="1" t="s">
        <v>23</v>
      </c>
      <c r="N653" s="2" t="s">
        <v>23</v>
      </c>
      <c r="O653" s="25">
        <v>822.02890869400005</v>
      </c>
    </row>
    <row r="654" spans="1:15" x14ac:dyDescent="0.35">
      <c r="A654" s="6">
        <v>45869</v>
      </c>
      <c r="B654" s="1" t="s">
        <v>17</v>
      </c>
      <c r="C654" s="7">
        <v>801.09856478400002</v>
      </c>
      <c r="D654" s="1">
        <v>252</v>
      </c>
      <c r="E654" s="1">
        <v>23</v>
      </c>
      <c r="F654" s="8">
        <v>3.5</v>
      </c>
      <c r="G654" s="9">
        <v>1.0031447469999999</v>
      </c>
      <c r="H654" s="18">
        <v>14.9</v>
      </c>
      <c r="I654" s="19">
        <v>5.513106415402369E-4</v>
      </c>
      <c r="J654" s="9">
        <v>1.0127573400229086</v>
      </c>
      <c r="K654" s="10">
        <v>1.0268329333638488</v>
      </c>
      <c r="L654" s="1">
        <v>21.4958244</v>
      </c>
      <c r="M654" s="1" t="s">
        <v>23</v>
      </c>
      <c r="N654" s="2" t="s">
        <v>23</v>
      </c>
      <c r="O654" s="25">
        <v>822.59438918399997</v>
      </c>
    </row>
    <row r="655" spans="1:15" x14ac:dyDescent="0.35">
      <c r="A655" s="6">
        <v>45870</v>
      </c>
      <c r="B655" s="1" t="s">
        <v>17</v>
      </c>
      <c r="C655" s="7">
        <v>801.09856478400002</v>
      </c>
      <c r="D655" s="1">
        <v>252</v>
      </c>
      <c r="E655" s="1">
        <v>24</v>
      </c>
      <c r="F655" s="8">
        <v>3.5</v>
      </c>
      <c r="G655" s="9">
        <v>1.003281699</v>
      </c>
      <c r="H655" s="18">
        <v>14.9</v>
      </c>
      <c r="I655" s="19">
        <v>5.513106415402369E-4</v>
      </c>
      <c r="J655" s="9">
        <v>1.0133156839217612</v>
      </c>
      <c r="K655" s="10">
        <v>1.027539300547583</v>
      </c>
      <c r="L655" s="1">
        <v>22.06169414</v>
      </c>
      <c r="M655" s="1" t="s">
        <v>23</v>
      </c>
      <c r="N655" s="2" t="s">
        <v>23</v>
      </c>
      <c r="O655" s="25">
        <v>823.160258924</v>
      </c>
    </row>
    <row r="656" spans="1:15" x14ac:dyDescent="0.35">
      <c r="A656" s="6">
        <v>45873</v>
      </c>
      <c r="B656" s="1" t="s">
        <v>17</v>
      </c>
      <c r="C656" s="7">
        <v>801.09856478400002</v>
      </c>
      <c r="D656" s="1">
        <v>252</v>
      </c>
      <c r="E656" s="1">
        <v>25</v>
      </c>
      <c r="F656" s="8">
        <v>3.5</v>
      </c>
      <c r="G656" s="9">
        <v>1.0034186700000001</v>
      </c>
      <c r="H656" s="18">
        <v>14.9</v>
      </c>
      <c r="I656" s="19">
        <v>5.513106415402369E-4</v>
      </c>
      <c r="J656" s="9">
        <v>1.0138743356415469</v>
      </c>
      <c r="K656" s="10">
        <v>1.0282461539578061</v>
      </c>
      <c r="L656" s="1">
        <v>22.627953389999998</v>
      </c>
      <c r="M656" s="1" t="s">
        <v>23</v>
      </c>
      <c r="N656" s="2" t="s">
        <v>23</v>
      </c>
      <c r="O656" s="25">
        <v>823.72651817400003</v>
      </c>
    </row>
    <row r="657" spans="1:15" x14ac:dyDescent="0.35">
      <c r="A657" s="6">
        <v>45874</v>
      </c>
      <c r="B657" s="1" t="s">
        <v>17</v>
      </c>
      <c r="C657" s="7">
        <v>801.09856478400002</v>
      </c>
      <c r="D657" s="1">
        <v>252</v>
      </c>
      <c r="E657" s="1">
        <v>26</v>
      </c>
      <c r="F657" s="8">
        <v>3.5</v>
      </c>
      <c r="G657" s="9">
        <v>1.00355566</v>
      </c>
      <c r="H657" s="18">
        <v>14.9</v>
      </c>
      <c r="I657" s="19">
        <v>5.513106415402369E-4</v>
      </c>
      <c r="J657" s="9">
        <v>1.0144332953519706</v>
      </c>
      <c r="K657" s="10">
        <v>1.0289534939266789</v>
      </c>
      <c r="L657" s="1">
        <v>23.19460243</v>
      </c>
      <c r="M657" s="1" t="s">
        <v>23</v>
      </c>
      <c r="N657" s="2" t="s">
        <v>23</v>
      </c>
      <c r="O657" s="25">
        <v>824.29316721400005</v>
      </c>
    </row>
    <row r="658" spans="1:15" x14ac:dyDescent="0.35">
      <c r="A658" s="6">
        <v>45875</v>
      </c>
      <c r="B658" s="1" t="s">
        <v>17</v>
      </c>
      <c r="C658" s="7">
        <v>801.09856478400002</v>
      </c>
      <c r="D658" s="1">
        <v>252</v>
      </c>
      <c r="E658" s="1">
        <v>27</v>
      </c>
      <c r="F658" s="8">
        <v>3.5</v>
      </c>
      <c r="G658" s="9">
        <v>1.003692668</v>
      </c>
      <c r="H658" s="18">
        <v>14.9</v>
      </c>
      <c r="I658" s="19">
        <v>5.513106415402369E-4</v>
      </c>
      <c r="J658" s="9">
        <v>1.0149925632228309</v>
      </c>
      <c r="K658" s="10">
        <v>1.0296613197607163</v>
      </c>
      <c r="L658" s="1">
        <v>23.761640679999999</v>
      </c>
      <c r="M658" s="1" t="s">
        <v>23</v>
      </c>
      <c r="N658" s="2" t="s">
        <v>23</v>
      </c>
      <c r="O658" s="25">
        <v>824.86020546400005</v>
      </c>
    </row>
    <row r="659" spans="1:15" x14ac:dyDescent="0.35">
      <c r="A659" s="6">
        <v>45876</v>
      </c>
      <c r="B659" s="1" t="s">
        <v>17</v>
      </c>
      <c r="C659" s="7">
        <v>801.09856478400002</v>
      </c>
      <c r="D659" s="1">
        <v>252</v>
      </c>
      <c r="E659" s="1">
        <v>28</v>
      </c>
      <c r="F659" s="8">
        <v>3.5</v>
      </c>
      <c r="G659" s="9">
        <v>1.0038296950000001</v>
      </c>
      <c r="H659" s="18">
        <v>14.9</v>
      </c>
      <c r="I659" s="19">
        <v>5.513106415402369E-4</v>
      </c>
      <c r="J659" s="9">
        <v>1.0155521394240199</v>
      </c>
      <c r="K659" s="10">
        <v>1.0303696328172702</v>
      </c>
      <c r="L659" s="1">
        <v>24.329069260000001</v>
      </c>
      <c r="M659" s="1" t="s">
        <v>23</v>
      </c>
      <c r="N659" s="2" t="s">
        <v>23</v>
      </c>
      <c r="O659" s="25">
        <v>825.427634044</v>
      </c>
    </row>
    <row r="660" spans="1:15" x14ac:dyDescent="0.35">
      <c r="A660" s="6">
        <v>45877</v>
      </c>
      <c r="B660" s="1" t="s">
        <v>17</v>
      </c>
      <c r="C660" s="7">
        <v>801.09856478400002</v>
      </c>
      <c r="D660" s="1">
        <v>252</v>
      </c>
      <c r="E660" s="1">
        <v>29</v>
      </c>
      <c r="F660" s="8">
        <v>3.5</v>
      </c>
      <c r="G660" s="9">
        <v>1.0039667409999999</v>
      </c>
      <c r="H660" s="18">
        <v>14.9</v>
      </c>
      <c r="I660" s="19">
        <v>5.513106415402369E-4</v>
      </c>
      <c r="J660" s="9">
        <v>1.0161120241255233</v>
      </c>
      <c r="K660" s="10">
        <v>1.0310784334291754</v>
      </c>
      <c r="L660" s="1">
        <v>24.896888409999999</v>
      </c>
      <c r="M660" s="1" t="s">
        <v>23</v>
      </c>
      <c r="N660" s="2" t="s">
        <v>23</v>
      </c>
      <c r="O660" s="25">
        <v>825.99545319399999</v>
      </c>
    </row>
    <row r="661" spans="1:15" x14ac:dyDescent="0.35">
      <c r="A661" s="6">
        <v>45880</v>
      </c>
      <c r="B661" s="1" t="s">
        <v>17</v>
      </c>
      <c r="C661" s="7">
        <v>801.09856478400002</v>
      </c>
      <c r="D661" s="1">
        <v>252</v>
      </c>
      <c r="E661" s="1">
        <v>30</v>
      </c>
      <c r="F661" s="8">
        <v>3.5</v>
      </c>
      <c r="G661" s="9">
        <v>1.004103806</v>
      </c>
      <c r="H661" s="18">
        <v>14.9</v>
      </c>
      <c r="I661" s="19">
        <v>5.513106415402369E-4</v>
      </c>
      <c r="J661" s="9">
        <v>1.0166722174974208</v>
      </c>
      <c r="K661" s="10">
        <v>1.0317877219294924</v>
      </c>
      <c r="L661" s="1">
        <v>25.46509841</v>
      </c>
      <c r="M661" s="1" t="s">
        <v>23</v>
      </c>
      <c r="N661" s="2" t="s">
        <v>23</v>
      </c>
      <c r="O661" s="25">
        <v>826.56366319400001</v>
      </c>
    </row>
    <row r="662" spans="1:15" x14ac:dyDescent="0.35">
      <c r="A662" s="6">
        <v>45881</v>
      </c>
      <c r="B662" s="1" t="s">
        <v>17</v>
      </c>
      <c r="C662" s="7">
        <v>801.09856478400002</v>
      </c>
      <c r="D662" s="1">
        <v>252</v>
      </c>
      <c r="E662" s="1">
        <v>31</v>
      </c>
      <c r="F662" s="8">
        <v>3.5</v>
      </c>
      <c r="G662" s="9">
        <v>1.0042408890000001</v>
      </c>
      <c r="H662" s="18">
        <v>14.9</v>
      </c>
      <c r="I662" s="19">
        <v>5.513106415402369E-4</v>
      </c>
      <c r="J662" s="9">
        <v>1.0172327197098854</v>
      </c>
      <c r="K662" s="10">
        <v>1.0324974976233674</v>
      </c>
      <c r="L662" s="1">
        <v>26.033698699999999</v>
      </c>
      <c r="M662" s="1" t="s">
        <v>23</v>
      </c>
      <c r="N662" s="2" t="s">
        <v>23</v>
      </c>
      <c r="O662" s="25">
        <v>827.13226348399996</v>
      </c>
    </row>
    <row r="663" spans="1:15" x14ac:dyDescent="0.35">
      <c r="A663" s="6">
        <v>45882</v>
      </c>
      <c r="B663" s="1" t="s">
        <v>17</v>
      </c>
      <c r="C663" s="7">
        <v>801.09856478400002</v>
      </c>
      <c r="D663" s="1">
        <v>252</v>
      </c>
      <c r="E663" s="1">
        <v>32</v>
      </c>
      <c r="F663" s="8">
        <v>3.5</v>
      </c>
      <c r="G663" s="9">
        <v>1.0043779909999999</v>
      </c>
      <c r="H663" s="18">
        <v>14.9</v>
      </c>
      <c r="I663" s="19">
        <v>5.513106415402369E-4</v>
      </c>
      <c r="J663" s="9">
        <v>1.0177935309331843</v>
      </c>
      <c r="K663" s="10">
        <v>1.033207761871314</v>
      </c>
      <c r="L663" s="1">
        <v>26.602690370000001</v>
      </c>
      <c r="M663" s="1" t="s">
        <v>23</v>
      </c>
      <c r="N663" s="2" t="s">
        <v>23</v>
      </c>
      <c r="O663" s="25">
        <v>827.70125515400002</v>
      </c>
    </row>
    <row r="664" spans="1:15" x14ac:dyDescent="0.35">
      <c r="A664" s="6">
        <v>45883</v>
      </c>
      <c r="B664" s="1" t="s">
        <v>17</v>
      </c>
      <c r="C664" s="7">
        <v>801.09856478400002</v>
      </c>
      <c r="D664" s="1">
        <v>252</v>
      </c>
      <c r="E664" s="1">
        <v>33</v>
      </c>
      <c r="F664" s="8">
        <v>3.5</v>
      </c>
      <c r="G664" s="9">
        <v>1.0045151109999999</v>
      </c>
      <c r="H664" s="18">
        <v>14.9</v>
      </c>
      <c r="I664" s="19">
        <v>5.513106415402369E-4</v>
      </c>
      <c r="J664" s="9">
        <v>1.0183546513376784</v>
      </c>
      <c r="K664" s="10">
        <v>1.0339185139777951</v>
      </c>
      <c r="L664" s="1">
        <v>27.17207286</v>
      </c>
      <c r="M664" s="1" t="s">
        <v>23</v>
      </c>
      <c r="N664" s="2" t="s">
        <v>23</v>
      </c>
      <c r="O664" s="25">
        <v>828.27063764399998</v>
      </c>
    </row>
    <row r="665" spans="1:15" x14ac:dyDescent="0.35">
      <c r="A665" s="6">
        <v>45884</v>
      </c>
      <c r="B665" s="1" t="s">
        <v>17</v>
      </c>
      <c r="C665" s="7">
        <v>801.09856478400002</v>
      </c>
      <c r="D665" s="1">
        <v>252</v>
      </c>
      <c r="E665" s="1">
        <v>34</v>
      </c>
      <c r="F665" s="8">
        <v>3.5</v>
      </c>
      <c r="G665" s="9">
        <v>1.004652251</v>
      </c>
      <c r="H665" s="18">
        <v>14.9</v>
      </c>
      <c r="I665" s="19">
        <v>5.513106415402369E-4</v>
      </c>
      <c r="J665" s="9">
        <v>1.0189160810938229</v>
      </c>
      <c r="K665" s="10">
        <v>1.0346297563347455</v>
      </c>
      <c r="L665" s="1">
        <v>27.741848090000001</v>
      </c>
      <c r="M665" s="1" t="s">
        <v>23</v>
      </c>
      <c r="N665" s="2" t="s">
        <v>23</v>
      </c>
      <c r="O665" s="25">
        <v>828.84041287399998</v>
      </c>
    </row>
    <row r="666" spans="1:15" x14ac:dyDescent="0.35">
      <c r="A666" s="6">
        <v>45887</v>
      </c>
      <c r="B666" s="1" t="s">
        <v>17</v>
      </c>
      <c r="C666" s="7">
        <v>801.09856478400002</v>
      </c>
      <c r="D666" s="1">
        <v>252</v>
      </c>
      <c r="E666" s="1">
        <v>35</v>
      </c>
      <c r="F666" s="8">
        <v>3.5</v>
      </c>
      <c r="G666" s="9">
        <v>1.004789409</v>
      </c>
      <c r="H666" s="18">
        <v>14.9</v>
      </c>
      <c r="I666" s="19">
        <v>5.513106415402369E-4</v>
      </c>
      <c r="J666" s="9">
        <v>1.0194778203721664</v>
      </c>
      <c r="K666" s="10">
        <v>1.0353414872172397</v>
      </c>
      <c r="L666" s="1">
        <v>28.312014680000001</v>
      </c>
      <c r="M666" s="1" t="s">
        <v>23</v>
      </c>
      <c r="N666" s="2" t="s">
        <v>23</v>
      </c>
      <c r="O666" s="25">
        <v>829.41057946399997</v>
      </c>
    </row>
    <row r="667" spans="1:15" x14ac:dyDescent="0.35">
      <c r="A667" s="6">
        <v>45888</v>
      </c>
      <c r="B667" s="1" t="s">
        <v>17</v>
      </c>
      <c r="C667" s="7">
        <v>801.09856478400002</v>
      </c>
      <c r="D667" s="1">
        <v>252</v>
      </c>
      <c r="E667" s="1">
        <v>36</v>
      </c>
      <c r="F667" s="8">
        <v>3.5</v>
      </c>
      <c r="G667" s="9">
        <v>1.004926585</v>
      </c>
      <c r="H667" s="18">
        <v>14.9</v>
      </c>
      <c r="I667" s="19">
        <v>5.513106415402369E-4</v>
      </c>
      <c r="J667" s="9">
        <v>1.0200398693433519</v>
      </c>
      <c r="K667" s="10">
        <v>1.0360537069579838</v>
      </c>
      <c r="L667" s="1">
        <v>28.882572889999999</v>
      </c>
      <c r="M667" s="1" t="s">
        <v>23</v>
      </c>
      <c r="N667" s="2" t="s">
        <v>23</v>
      </c>
      <c r="O667" s="25">
        <v>829.98113767400002</v>
      </c>
    </row>
    <row r="668" spans="1:15" x14ac:dyDescent="0.35">
      <c r="A668" s="6">
        <v>45889</v>
      </c>
      <c r="B668" s="1" t="s">
        <v>17</v>
      </c>
      <c r="C668" s="7">
        <v>801.09856478400002</v>
      </c>
      <c r="D668" s="1">
        <v>252</v>
      </c>
      <c r="E668" s="1">
        <v>37</v>
      </c>
      <c r="F668" s="8">
        <v>3.5</v>
      </c>
      <c r="G668" s="9">
        <v>1.005063781</v>
      </c>
      <c r="H668" s="18">
        <v>14.9</v>
      </c>
      <c r="I668" s="19">
        <v>5.513106415402369E-4</v>
      </c>
      <c r="J668" s="9">
        <v>1.0206022281781162</v>
      </c>
      <c r="K668" s="10">
        <v>1.0367664179529943</v>
      </c>
      <c r="L668" s="1">
        <v>29.453524649999999</v>
      </c>
      <c r="M668" s="1" t="s">
        <v>23</v>
      </c>
      <c r="N668" s="2" t="s">
        <v>23</v>
      </c>
      <c r="O668" s="25">
        <v>830.55208943399998</v>
      </c>
    </row>
    <row r="669" spans="1:15" x14ac:dyDescent="0.35">
      <c r="A669" s="6">
        <v>45890</v>
      </c>
      <c r="B669" s="1" t="s">
        <v>17</v>
      </c>
      <c r="C669" s="7">
        <v>801.09856478400002</v>
      </c>
      <c r="D669" s="1">
        <v>252</v>
      </c>
      <c r="E669" s="1">
        <v>38</v>
      </c>
      <c r="F669" s="8">
        <v>3.5</v>
      </c>
      <c r="G669" s="9">
        <v>1.005200995</v>
      </c>
      <c r="H669" s="18">
        <v>14.9</v>
      </c>
      <c r="I669" s="19">
        <v>5.513106415402369E-4</v>
      </c>
      <c r="J669" s="9">
        <v>1.0211648970472904</v>
      </c>
      <c r="K669" s="10">
        <v>1.0374796184746151</v>
      </c>
      <c r="L669" s="1">
        <v>30.024868560000002</v>
      </c>
      <c r="M669" s="1" t="s">
        <v>23</v>
      </c>
      <c r="N669" s="2" t="s">
        <v>23</v>
      </c>
      <c r="O669" s="25">
        <v>831.12343334399998</v>
      </c>
    </row>
    <row r="670" spans="1:15" x14ac:dyDescent="0.35">
      <c r="A670" s="6">
        <v>45891</v>
      </c>
      <c r="B670" s="1" t="s">
        <v>17</v>
      </c>
      <c r="C670" s="7">
        <v>801.09856478400002</v>
      </c>
      <c r="D670" s="1">
        <v>252</v>
      </c>
      <c r="E670" s="1">
        <v>39</v>
      </c>
      <c r="F670" s="8">
        <v>3.5</v>
      </c>
      <c r="G670" s="9">
        <v>1.0053382280000001</v>
      </c>
      <c r="H670" s="18">
        <v>14.9</v>
      </c>
      <c r="I670" s="19">
        <v>5.513106415402369E-4</v>
      </c>
      <c r="J670" s="9">
        <v>1.0217278761217998</v>
      </c>
      <c r="K670" s="10">
        <v>1.0381933098889076</v>
      </c>
      <c r="L670" s="1">
        <v>30.59660573</v>
      </c>
      <c r="M670" s="1" t="s">
        <v>23</v>
      </c>
      <c r="N670" s="2" t="s">
        <v>23</v>
      </c>
      <c r="O670" s="25">
        <v>831.69517051399998</v>
      </c>
    </row>
    <row r="671" spans="1:15" x14ac:dyDescent="0.35">
      <c r="A671" s="6">
        <v>45894</v>
      </c>
      <c r="B671" s="1" t="s">
        <v>17</v>
      </c>
      <c r="C671" s="7">
        <v>801.09856478400002</v>
      </c>
      <c r="D671" s="1">
        <v>252</v>
      </c>
      <c r="E671" s="1">
        <v>40</v>
      </c>
      <c r="F671" s="8">
        <v>3.5</v>
      </c>
      <c r="G671" s="9">
        <v>1.0054754800000001</v>
      </c>
      <c r="H671" s="18">
        <v>14.9</v>
      </c>
      <c r="I671" s="19">
        <v>5.513106415402369E-4</v>
      </c>
      <c r="J671" s="9">
        <v>1.0222911655726641</v>
      </c>
      <c r="K671" s="10">
        <v>1.038907492531185</v>
      </c>
      <c r="L671" s="1">
        <v>31.168736419999998</v>
      </c>
      <c r="M671" s="1" t="s">
        <v>23</v>
      </c>
      <c r="N671" s="2" t="s">
        <v>23</v>
      </c>
      <c r="O671" s="25">
        <v>832.26730120399998</v>
      </c>
    </row>
    <row r="672" spans="1:15" x14ac:dyDescent="0.35">
      <c r="A672" s="6">
        <v>45895</v>
      </c>
      <c r="B672" s="1" t="s">
        <v>17</v>
      </c>
      <c r="C672" s="7">
        <v>801.09856478400002</v>
      </c>
      <c r="D672" s="1">
        <v>252</v>
      </c>
      <c r="E672" s="1">
        <v>41</v>
      </c>
      <c r="F672" s="8">
        <v>3.5</v>
      </c>
      <c r="G672" s="9">
        <v>1.0056127500000001</v>
      </c>
      <c r="H672" s="18">
        <v>14.9</v>
      </c>
      <c r="I672" s="19">
        <v>5.513106415402369E-4</v>
      </c>
      <c r="J672" s="9">
        <v>1.022854765570997</v>
      </c>
      <c r="K672" s="10">
        <v>1.0396221657031679</v>
      </c>
      <c r="L672" s="1">
        <v>31.741260069999999</v>
      </c>
      <c r="M672" s="1" t="s">
        <v>23</v>
      </c>
      <c r="N672" s="2" t="s">
        <v>23</v>
      </c>
      <c r="O672" s="25">
        <v>832.83982485399997</v>
      </c>
    </row>
    <row r="673" spans="1:15" x14ac:dyDescent="0.35">
      <c r="A673" s="6">
        <v>45896</v>
      </c>
      <c r="B673" s="1" t="s">
        <v>17</v>
      </c>
      <c r="C673" s="7">
        <v>801.09856478400002</v>
      </c>
      <c r="D673" s="1">
        <v>252</v>
      </c>
      <c r="E673" s="1">
        <v>42</v>
      </c>
      <c r="F673" s="8">
        <v>3.5</v>
      </c>
      <c r="G673" s="9">
        <v>1.005750039</v>
      </c>
      <c r="H673" s="18">
        <v>14.9</v>
      </c>
      <c r="I673" s="19">
        <v>5.513106415402369E-4</v>
      </c>
      <c r="J673" s="9">
        <v>1.0234186762880064</v>
      </c>
      <c r="K673" s="10">
        <v>1.0403373307733019</v>
      </c>
      <c r="L673" s="1">
        <v>32.314177780000001</v>
      </c>
      <c r="M673" s="1" t="s">
        <v>23</v>
      </c>
      <c r="N673" s="2" t="s">
        <v>23</v>
      </c>
      <c r="O673" s="25">
        <v>833.41274256400004</v>
      </c>
    </row>
    <row r="674" spans="1:15" x14ac:dyDescent="0.35">
      <c r="A674" s="6">
        <v>45897</v>
      </c>
      <c r="B674" s="1" t="s">
        <v>17</v>
      </c>
      <c r="C674" s="7">
        <v>801.09856478400002</v>
      </c>
      <c r="D674" s="1">
        <v>252</v>
      </c>
      <c r="E674" s="1">
        <v>43</v>
      </c>
      <c r="F674" s="8">
        <v>3.5</v>
      </c>
      <c r="G674" s="9">
        <v>1.005887347</v>
      </c>
      <c r="H674" s="18">
        <v>14.9</v>
      </c>
      <c r="I674" s="19">
        <v>5.513106415402369E-4</v>
      </c>
      <c r="J674" s="9">
        <v>1.023982897894995</v>
      </c>
      <c r="K674" s="10">
        <v>1.0410529880775798</v>
      </c>
      <c r="L674" s="1">
        <v>32.887489819999999</v>
      </c>
      <c r="M674" s="1" t="s">
        <v>23</v>
      </c>
      <c r="N674" s="2" t="s">
        <v>23</v>
      </c>
      <c r="O674" s="25">
        <v>833.98605460400006</v>
      </c>
    </row>
    <row r="675" spans="1:15" x14ac:dyDescent="0.35">
      <c r="A675" s="6">
        <v>45898</v>
      </c>
      <c r="B675" s="1" t="s">
        <v>17</v>
      </c>
      <c r="C675" s="7">
        <v>801.09856478400002</v>
      </c>
      <c r="D675" s="1">
        <v>252</v>
      </c>
      <c r="E675" s="1">
        <v>44</v>
      </c>
      <c r="F675" s="8">
        <v>3.5</v>
      </c>
      <c r="G675" s="9">
        <v>1.0060246740000001</v>
      </c>
      <c r="H675" s="18">
        <v>14.9</v>
      </c>
      <c r="I675" s="19">
        <v>5.513106415402369E-4</v>
      </c>
      <c r="J675" s="9">
        <v>1.0245474305633597</v>
      </c>
      <c r="K675" s="10">
        <v>1.0417691379522205</v>
      </c>
      <c r="L675" s="1">
        <v>33.461196459999996</v>
      </c>
      <c r="M675" s="1" t="s">
        <v>23</v>
      </c>
      <c r="N675" s="2" t="s">
        <v>23</v>
      </c>
      <c r="O675" s="25">
        <v>834.55976124400001</v>
      </c>
    </row>
    <row r="676" spans="1:15" x14ac:dyDescent="0.35">
      <c r="A676" s="6">
        <v>45898</v>
      </c>
      <c r="B676" s="1" t="s">
        <v>17</v>
      </c>
      <c r="C676" s="7">
        <v>801.09856478400002</v>
      </c>
      <c r="D676" s="1">
        <v>252</v>
      </c>
      <c r="E676" s="1">
        <v>44</v>
      </c>
      <c r="F676" s="8">
        <v>3.5</v>
      </c>
      <c r="G676" s="9">
        <v>1.0060246740000001</v>
      </c>
      <c r="H676" s="18">
        <v>14.9</v>
      </c>
      <c r="I676" s="19">
        <v>5.513106415402369E-4</v>
      </c>
      <c r="J676" s="9">
        <v>1.0245474305633597</v>
      </c>
      <c r="K676" s="10">
        <v>1.0417691379522205</v>
      </c>
      <c r="L676" s="1">
        <v>33.461196459999996</v>
      </c>
      <c r="M676" s="1" t="s">
        <v>23</v>
      </c>
      <c r="N676" s="2" t="s">
        <v>23</v>
      </c>
      <c r="O676" s="25">
        <v>834.55976124400001</v>
      </c>
    </row>
    <row r="677" spans="1:15" x14ac:dyDescent="0.35">
      <c r="A677" s="6">
        <v>45901</v>
      </c>
      <c r="B677" s="1" t="s">
        <v>17</v>
      </c>
      <c r="C677" s="7">
        <v>801.09856478400002</v>
      </c>
      <c r="D677" s="1">
        <v>252</v>
      </c>
      <c r="E677" s="1">
        <v>45</v>
      </c>
      <c r="F677" s="8">
        <v>3.5</v>
      </c>
      <c r="G677" s="9">
        <v>1.0061620200000001</v>
      </c>
      <c r="H677" s="18">
        <v>14.9</v>
      </c>
      <c r="I677" s="19">
        <v>5.513106415402369E-4</v>
      </c>
      <c r="J677" s="9">
        <v>1.025112274464592</v>
      </c>
      <c r="K677" s="10">
        <v>1.0424857807336705</v>
      </c>
      <c r="L677" s="1">
        <v>34.035297960000001</v>
      </c>
      <c r="M677" s="1" t="s">
        <v>23</v>
      </c>
      <c r="N677" s="2" t="s">
        <v>23</v>
      </c>
      <c r="O677" s="25">
        <v>835.133862744</v>
      </c>
    </row>
    <row r="678" spans="1:15" x14ac:dyDescent="0.35">
      <c r="A678" s="6">
        <v>45902</v>
      </c>
      <c r="B678" s="1" t="s">
        <v>17</v>
      </c>
      <c r="C678" s="7">
        <v>801.09856478400002</v>
      </c>
      <c r="D678" s="1">
        <v>252</v>
      </c>
      <c r="E678" s="1">
        <v>46</v>
      </c>
      <c r="F678" s="8">
        <v>3.5</v>
      </c>
      <c r="G678" s="9">
        <v>1.0062993840000001</v>
      </c>
      <c r="H678" s="18">
        <v>14.9</v>
      </c>
      <c r="I678" s="19">
        <v>5.513106415402369E-4</v>
      </c>
      <c r="J678" s="9">
        <v>1.0256774297702778</v>
      </c>
      <c r="K678" s="10">
        <v>1.0432029157219305</v>
      </c>
      <c r="L678" s="1">
        <v>34.609793770000003</v>
      </c>
      <c r="M678" s="1" t="s">
        <v>23</v>
      </c>
      <c r="N678" s="2" t="s">
        <v>23</v>
      </c>
      <c r="O678" s="25">
        <v>835.70835855400003</v>
      </c>
    </row>
    <row r="679" spans="1:15" x14ac:dyDescent="0.35">
      <c r="A679" s="6">
        <v>45903</v>
      </c>
      <c r="B679" s="1" t="s">
        <v>17</v>
      </c>
      <c r="C679" s="7">
        <v>801.09856478400002</v>
      </c>
      <c r="D679" s="1">
        <v>252</v>
      </c>
      <c r="E679" s="1">
        <v>47</v>
      </c>
      <c r="F679" s="8">
        <v>3.5</v>
      </c>
      <c r="G679" s="9">
        <v>1.0064367670000001</v>
      </c>
      <c r="H679" s="18">
        <v>14.9</v>
      </c>
      <c r="I679" s="19">
        <v>5.513106415402369E-4</v>
      </c>
      <c r="J679" s="9">
        <v>1.0262428966520978</v>
      </c>
      <c r="K679" s="10">
        <v>1.0439205442894315</v>
      </c>
      <c r="L679" s="1">
        <v>35.184684990000001</v>
      </c>
      <c r="M679" s="1" t="s">
        <v>23</v>
      </c>
      <c r="N679" s="2" t="s">
        <v>23</v>
      </c>
      <c r="O679" s="25">
        <v>836.28324977400007</v>
      </c>
    </row>
    <row r="680" spans="1:15" x14ac:dyDescent="0.35">
      <c r="A680" s="6">
        <v>45904</v>
      </c>
      <c r="B680" s="1" t="s">
        <v>17</v>
      </c>
      <c r="C680" s="7">
        <v>801.09856478400002</v>
      </c>
      <c r="D680" s="1">
        <v>252</v>
      </c>
      <c r="E680" s="1">
        <v>48</v>
      </c>
      <c r="F680" s="8">
        <v>3.5</v>
      </c>
      <c r="G680" s="9">
        <v>1.006574168</v>
      </c>
      <c r="H680" s="18">
        <v>14.9</v>
      </c>
      <c r="I680" s="19">
        <v>5.513106415402369E-4</v>
      </c>
      <c r="J680" s="9">
        <v>1.0268086752818271</v>
      </c>
      <c r="K680" s="10">
        <v>1.0446386657354843</v>
      </c>
      <c r="L680" s="1">
        <v>35.759971049999997</v>
      </c>
      <c r="M680" s="1" t="s">
        <v>23</v>
      </c>
      <c r="N680" s="2" t="s">
        <v>23</v>
      </c>
      <c r="O680" s="25">
        <v>836.85853583400001</v>
      </c>
    </row>
    <row r="681" spans="1:15" x14ac:dyDescent="0.35">
      <c r="A681" s="6">
        <v>45905</v>
      </c>
      <c r="B681" s="1" t="s">
        <v>17</v>
      </c>
      <c r="C681" s="7">
        <v>801.09856478400002</v>
      </c>
      <c r="D681" s="1">
        <v>252</v>
      </c>
      <c r="E681" s="1">
        <v>49</v>
      </c>
      <c r="F681" s="8">
        <v>3.5</v>
      </c>
      <c r="G681" s="9">
        <v>1.006711589</v>
      </c>
      <c r="H681" s="18">
        <v>14.9</v>
      </c>
      <c r="I681" s="19">
        <v>5.513106415402369E-4</v>
      </c>
      <c r="J681" s="9">
        <v>1.0273747658313357</v>
      </c>
      <c r="K681" s="10">
        <v>1.0453572824725046</v>
      </c>
      <c r="L681" s="1">
        <v>36.335653890000003</v>
      </c>
      <c r="M681" s="1" t="s">
        <v>23</v>
      </c>
      <c r="N681" s="2" t="s">
        <v>23</v>
      </c>
      <c r="O681" s="25">
        <v>837.43421867400002</v>
      </c>
    </row>
    <row r="682" spans="1:15" x14ac:dyDescent="0.35">
      <c r="A682" s="6">
        <v>45908</v>
      </c>
      <c r="B682" s="1" t="s">
        <v>17</v>
      </c>
      <c r="C682" s="7">
        <v>801.09856478400002</v>
      </c>
      <c r="D682" s="1">
        <v>252</v>
      </c>
      <c r="E682" s="1">
        <v>50</v>
      </c>
      <c r="F682" s="8">
        <v>3.5</v>
      </c>
      <c r="G682" s="9">
        <v>1.006849028</v>
      </c>
      <c r="H682" s="18">
        <v>14.9</v>
      </c>
      <c r="I682" s="19">
        <v>5.513106415402369E-4</v>
      </c>
      <c r="J682" s="9">
        <v>1.0279411684725883</v>
      </c>
      <c r="K682" s="10">
        <v>1.0460763927618704</v>
      </c>
      <c r="L682" s="1">
        <v>36.911732110000003</v>
      </c>
      <c r="M682" s="1" t="s">
        <v>23</v>
      </c>
      <c r="N682" s="2" t="s">
        <v>23</v>
      </c>
      <c r="O682" s="1">
        <v>838.01029689400002</v>
      </c>
    </row>
    <row r="683" spans="1:15" x14ac:dyDescent="0.35">
      <c r="A683" s="6">
        <v>45909</v>
      </c>
      <c r="B683" s="1" t="s">
        <v>17</v>
      </c>
      <c r="C683" s="7">
        <v>801.09856478400002</v>
      </c>
      <c r="D683" s="1">
        <v>252</v>
      </c>
      <c r="E683" s="1">
        <v>51</v>
      </c>
      <c r="F683" s="8">
        <v>3.5</v>
      </c>
      <c r="G683" s="9">
        <v>1.006986486</v>
      </c>
      <c r="H683" s="18">
        <v>14.9</v>
      </c>
      <c r="I683" s="19">
        <v>5.513106415402369E-4</v>
      </c>
      <c r="J683" s="9">
        <v>1.0285078833776446</v>
      </c>
      <c r="K683" s="10">
        <v>1.0467959979792083</v>
      </c>
      <c r="L683" s="1">
        <v>37.488206810000001</v>
      </c>
      <c r="M683" s="1" t="s">
        <v>23</v>
      </c>
      <c r="N683" s="2" t="s">
        <v>23</v>
      </c>
      <c r="O683" s="1">
        <v>838.58677159399997</v>
      </c>
    </row>
    <row r="684" spans="1:15" x14ac:dyDescent="0.35">
      <c r="A684" s="6">
        <v>45910</v>
      </c>
      <c r="B684" s="1" t="s">
        <v>17</v>
      </c>
      <c r="C684" s="7">
        <v>801.09856478400002</v>
      </c>
      <c r="D684" s="1">
        <v>252</v>
      </c>
      <c r="E684" s="1">
        <v>52</v>
      </c>
      <c r="F684" s="8">
        <v>3.5</v>
      </c>
      <c r="G684" s="9">
        <v>1.007123963</v>
      </c>
      <c r="H684" s="18">
        <v>14.9</v>
      </c>
      <c r="I684" s="19">
        <v>5.513106415402369E-4</v>
      </c>
      <c r="J684" s="9">
        <v>1.0290749107186588</v>
      </c>
      <c r="K684" s="10">
        <v>1.0475160984625556</v>
      </c>
      <c r="L684" s="1">
        <v>38.065078280000002</v>
      </c>
      <c r="M684" s="1" t="s">
        <v>23</v>
      </c>
      <c r="N684" s="2" t="s">
        <v>23</v>
      </c>
      <c r="O684" s="1">
        <v>839.16364306399998</v>
      </c>
    </row>
    <row r="685" spans="1:15" x14ac:dyDescent="0.35">
      <c r="A685" s="6">
        <v>45911</v>
      </c>
      <c r="B685" s="1" t="s">
        <v>17</v>
      </c>
      <c r="C685" s="7">
        <v>801.09856478400002</v>
      </c>
      <c r="D685" s="1">
        <v>252</v>
      </c>
      <c r="E685" s="1">
        <v>53</v>
      </c>
      <c r="F685" s="8">
        <v>3.5</v>
      </c>
      <c r="G685" s="9">
        <v>1.0072614580000001</v>
      </c>
      <c r="H685" s="18">
        <v>14.9</v>
      </c>
      <c r="I685" s="19">
        <v>5.513106415402369E-4</v>
      </c>
      <c r="J685" s="9">
        <v>1.02964225066788</v>
      </c>
      <c r="K685" s="10">
        <v>1.0482366935095002</v>
      </c>
      <c r="L685" s="1">
        <v>38.642345939999998</v>
      </c>
      <c r="M685" s="1" t="s">
        <v>23</v>
      </c>
      <c r="N685" s="2" t="s">
        <v>23</v>
      </c>
      <c r="O685" s="1">
        <v>839.74091072400006</v>
      </c>
    </row>
    <row r="686" spans="1:15" x14ac:dyDescent="0.35">
      <c r="A686" s="6">
        <v>45912</v>
      </c>
      <c r="B686" s="1" t="s">
        <v>17</v>
      </c>
      <c r="C686" s="7">
        <v>801.09856478400002</v>
      </c>
      <c r="D686" s="1">
        <v>252</v>
      </c>
      <c r="E686" s="1">
        <v>54</v>
      </c>
      <c r="F686" s="8">
        <v>3.5</v>
      </c>
      <c r="G686" s="9">
        <v>1.0073989720000001</v>
      </c>
      <c r="H686" s="18">
        <v>14.9</v>
      </c>
      <c r="I686" s="19">
        <v>5.513106415402369E-4</v>
      </c>
      <c r="J686" s="9">
        <v>1.0302099033976526</v>
      </c>
      <c r="K686" s="10">
        <v>1.0489577844980684</v>
      </c>
      <c r="L686" s="1">
        <v>39.220010889999998</v>
      </c>
      <c r="M686" s="1" t="s">
        <v>23</v>
      </c>
      <c r="N686" s="2" t="s">
        <v>23</v>
      </c>
      <c r="O686" s="1">
        <v>840.31857567400004</v>
      </c>
    </row>
    <row r="687" spans="1:15" x14ac:dyDescent="0.35">
      <c r="A687" s="6">
        <v>45915</v>
      </c>
      <c r="B687" s="1" t="s">
        <v>17</v>
      </c>
      <c r="C687" s="7">
        <v>801.09856478400002</v>
      </c>
      <c r="D687" s="1">
        <v>252</v>
      </c>
      <c r="E687" s="1">
        <v>55</v>
      </c>
      <c r="F687" s="8">
        <v>3.5</v>
      </c>
      <c r="G687" s="9">
        <v>1.007536505</v>
      </c>
      <c r="H687" s="18">
        <v>14.9</v>
      </c>
      <c r="I687" s="19">
        <v>5.513106415402369E-4</v>
      </c>
      <c r="J687" s="9">
        <v>1.0307778690804159</v>
      </c>
      <c r="K687" s="10">
        <v>1.0496793717669837</v>
      </c>
      <c r="L687" s="1">
        <v>39.798073420000001</v>
      </c>
      <c r="M687" s="1" t="s">
        <v>23</v>
      </c>
      <c r="N687" s="2" t="s">
        <v>23</v>
      </c>
      <c r="O687" s="1">
        <v>840.89663820400006</v>
      </c>
    </row>
    <row r="688" spans="1:15" x14ac:dyDescent="0.35">
      <c r="A688" s="6">
        <v>45916</v>
      </c>
      <c r="B688" s="1" t="s">
        <v>17</v>
      </c>
      <c r="C688" s="7">
        <v>801.09856478400002</v>
      </c>
      <c r="D688" s="1">
        <v>252</v>
      </c>
      <c r="E688" s="1">
        <v>56</v>
      </c>
      <c r="F688" s="8">
        <v>3.5</v>
      </c>
      <c r="G688" s="9">
        <v>1.007674057</v>
      </c>
      <c r="H688" s="18">
        <v>14.9</v>
      </c>
      <c r="I688" s="19">
        <v>5.513106415402369E-4</v>
      </c>
      <c r="J688" s="9">
        <v>1.031346147888704</v>
      </c>
      <c r="K688" s="10">
        <v>1.0504014556551973</v>
      </c>
      <c r="L688" s="1">
        <v>40.376533780000003</v>
      </c>
      <c r="M688" s="1" t="s">
        <v>23</v>
      </c>
      <c r="N688" s="2" t="s">
        <v>23</v>
      </c>
      <c r="O688" s="1">
        <v>841.47509856400006</v>
      </c>
    </row>
    <row r="689" spans="1:15" x14ac:dyDescent="0.35">
      <c r="A689" s="6">
        <v>45917</v>
      </c>
      <c r="B689" s="1" t="s">
        <v>17</v>
      </c>
      <c r="C689" s="7">
        <v>801.09856478400002</v>
      </c>
      <c r="D689" s="1">
        <v>252</v>
      </c>
      <c r="E689" s="1">
        <v>57</v>
      </c>
      <c r="F689" s="8">
        <v>3.5</v>
      </c>
      <c r="G689" s="9">
        <v>1.007811628</v>
      </c>
      <c r="H689" s="18">
        <v>14.9</v>
      </c>
      <c r="I689" s="19">
        <v>5.513106415402369E-4</v>
      </c>
      <c r="J689" s="9">
        <v>1.0319147399951467</v>
      </c>
      <c r="K689" s="10">
        <v>1.0511240365018895</v>
      </c>
      <c r="L689" s="1">
        <v>40.955392260000004</v>
      </c>
      <c r="M689" s="1" t="s">
        <v>23</v>
      </c>
      <c r="N689" s="2" t="s">
        <v>23</v>
      </c>
      <c r="O689" s="1">
        <v>842.05395704400007</v>
      </c>
    </row>
    <row r="690" spans="1:15" x14ac:dyDescent="0.35">
      <c r="A690" s="6">
        <v>45918</v>
      </c>
      <c r="B690" s="1" t="s">
        <v>17</v>
      </c>
      <c r="C690" s="7">
        <v>801.09856478400002</v>
      </c>
      <c r="D690" s="1">
        <v>252</v>
      </c>
      <c r="E690" s="1">
        <v>58</v>
      </c>
      <c r="F690" s="8">
        <v>3.5</v>
      </c>
      <c r="G690" s="9">
        <v>1.007949217</v>
      </c>
      <c r="H690" s="18">
        <v>14.9</v>
      </c>
      <c r="I690" s="19">
        <v>5.513106415402369E-4</v>
      </c>
      <c r="J690" s="9">
        <v>1.0324836455724682</v>
      </c>
      <c r="K690" s="10">
        <v>1.0518471136029179</v>
      </c>
      <c r="L690" s="1">
        <v>41.53464829</v>
      </c>
      <c r="M690" s="1" t="s">
        <v>23</v>
      </c>
      <c r="N690" s="2" t="s">
        <v>23</v>
      </c>
      <c r="O690" s="1">
        <v>842.63321307399997</v>
      </c>
    </row>
    <row r="691" spans="1:15" x14ac:dyDescent="0.35">
      <c r="A691" s="6">
        <v>45919</v>
      </c>
      <c r="B691" s="1" t="s">
        <v>17</v>
      </c>
      <c r="C691" s="7">
        <v>801.09856478400002</v>
      </c>
      <c r="D691" s="1">
        <v>252</v>
      </c>
      <c r="E691" s="1">
        <v>59</v>
      </c>
      <c r="F691" s="8">
        <v>3.5</v>
      </c>
      <c r="G691" s="9">
        <v>1.0080868249999999</v>
      </c>
      <c r="H691" s="18">
        <v>14.9</v>
      </c>
      <c r="I691" s="19">
        <v>5.513106415402369E-4</v>
      </c>
      <c r="J691" s="9">
        <v>1.0330528647934885</v>
      </c>
      <c r="K691" s="10">
        <v>1.0525706883403225</v>
      </c>
      <c r="L691" s="1">
        <v>42.114302969999997</v>
      </c>
      <c r="M691" s="1" t="s">
        <v>23</v>
      </c>
      <c r="N691" s="2" t="s">
        <v>23</v>
      </c>
      <c r="O691" s="1">
        <v>843.21286775400006</v>
      </c>
    </row>
    <row r="692" spans="1:15" x14ac:dyDescent="0.35">
      <c r="A692" s="6">
        <v>45922</v>
      </c>
      <c r="B692" s="1" t="s">
        <v>17</v>
      </c>
      <c r="C692" s="7">
        <v>801.09856478400002</v>
      </c>
      <c r="D692" s="1">
        <v>252</v>
      </c>
      <c r="E692" s="1">
        <v>60</v>
      </c>
      <c r="F692" s="8">
        <v>3.5</v>
      </c>
      <c r="G692" s="9">
        <v>1.0082244520000001</v>
      </c>
      <c r="H692" s="18">
        <v>14.9</v>
      </c>
      <c r="I692" s="19">
        <v>5.513106415402369E-4</v>
      </c>
      <c r="J692" s="9">
        <v>1.0336223978311228</v>
      </c>
      <c r="K692" s="10">
        <v>1.0532947610539702</v>
      </c>
      <c r="L692" s="1">
        <v>42.694356589999998</v>
      </c>
      <c r="M692" s="1" t="s">
        <v>23</v>
      </c>
      <c r="N692" s="2" t="s">
        <v>23</v>
      </c>
      <c r="O692" s="1">
        <v>843.792921374</v>
      </c>
    </row>
    <row r="693" spans="1:15" x14ac:dyDescent="0.35">
      <c r="A693" s="6">
        <v>45923</v>
      </c>
      <c r="B693" s="1" t="s">
        <v>17</v>
      </c>
      <c r="C693" s="7">
        <v>801.09856478400002</v>
      </c>
      <c r="D693" s="1">
        <v>252</v>
      </c>
      <c r="E693" s="1">
        <v>61</v>
      </c>
      <c r="F693" s="8">
        <v>3.5</v>
      </c>
      <c r="G693" s="9">
        <v>1.0083620980000001</v>
      </c>
      <c r="H693" s="18">
        <v>14.9</v>
      </c>
      <c r="I693" s="19">
        <v>5.513106415402369E-4</v>
      </c>
      <c r="J693" s="9">
        <v>1.0341922448583813</v>
      </c>
      <c r="K693" s="10">
        <v>1.0540193320839577</v>
      </c>
      <c r="L693" s="1">
        <v>43.274809400000002</v>
      </c>
      <c r="M693" s="1" t="s">
        <v>23</v>
      </c>
      <c r="N693" s="2" t="s">
        <v>23</v>
      </c>
      <c r="O693" s="1">
        <v>844.373374184</v>
      </c>
    </row>
    <row r="694" spans="1:15" x14ac:dyDescent="0.35">
      <c r="A694" s="6">
        <v>45924</v>
      </c>
      <c r="B694" s="1" t="s">
        <v>17</v>
      </c>
      <c r="C694" s="7">
        <v>801.09856478400002</v>
      </c>
      <c r="D694" s="1">
        <v>252</v>
      </c>
      <c r="E694" s="1">
        <v>62</v>
      </c>
      <c r="F694" s="8">
        <v>3.5</v>
      </c>
      <c r="G694" s="9">
        <v>1.0084997630000001</v>
      </c>
      <c r="H694" s="18">
        <v>14.9</v>
      </c>
      <c r="I694" s="19">
        <v>5.513106415402369E-4</v>
      </c>
      <c r="J694" s="9">
        <v>1.0347624060483702</v>
      </c>
      <c r="K694" s="10">
        <v>1.0547444017706111</v>
      </c>
      <c r="L694" s="1">
        <v>43.855661679999997</v>
      </c>
      <c r="M694" s="1" t="s">
        <v>23</v>
      </c>
      <c r="N694" s="2" t="s">
        <v>23</v>
      </c>
      <c r="O694" s="1">
        <v>844.95422646400004</v>
      </c>
    </row>
    <row r="695" spans="1:15" x14ac:dyDescent="0.35">
      <c r="A695" s="6">
        <v>45925</v>
      </c>
      <c r="B695" s="1" t="s">
        <v>17</v>
      </c>
      <c r="C695" s="7">
        <v>801.09856478400002</v>
      </c>
      <c r="D695" s="1">
        <v>252</v>
      </c>
      <c r="E695" s="1">
        <v>63</v>
      </c>
      <c r="F695" s="8">
        <v>3.5</v>
      </c>
      <c r="G695" s="9">
        <v>1.008637446</v>
      </c>
      <c r="H695" s="18">
        <v>14.9</v>
      </c>
      <c r="I695" s="19">
        <v>5.513106415402369E-4</v>
      </c>
      <c r="J695" s="9">
        <v>1.0353328815742904</v>
      </c>
      <c r="K695" s="10">
        <v>1.0554699694080549</v>
      </c>
      <c r="L695" s="1">
        <v>44.436912880000001</v>
      </c>
      <c r="M695" s="1" t="s">
        <v>23</v>
      </c>
      <c r="N695" s="2" t="s">
        <v>23</v>
      </c>
      <c r="O695" s="1">
        <v>845.53547766400004</v>
      </c>
    </row>
    <row r="696" spans="1:15" x14ac:dyDescent="0.35">
      <c r="A696" s="6">
        <v>45926</v>
      </c>
      <c r="B696" s="1" t="s">
        <v>17</v>
      </c>
      <c r="C696" s="7">
        <v>801.09856478400002</v>
      </c>
      <c r="D696" s="1">
        <v>252</v>
      </c>
      <c r="E696" s="1">
        <v>64</v>
      </c>
      <c r="F696" s="8">
        <v>3.5</v>
      </c>
      <c r="G696" s="9">
        <v>1.008775148</v>
      </c>
      <c r="H696" s="18">
        <v>14.9</v>
      </c>
      <c r="I696" s="19">
        <v>5.513106415402369E-4</v>
      </c>
      <c r="J696" s="9">
        <v>1.0359036716094387</v>
      </c>
      <c r="K696" s="10">
        <v>1.0561960363823528</v>
      </c>
      <c r="L696" s="1">
        <v>45.018564089999998</v>
      </c>
      <c r="M696" s="1" t="s">
        <v>23</v>
      </c>
      <c r="N696" s="2" t="s">
        <v>23</v>
      </c>
      <c r="O696" s="1">
        <v>846.11712887400006</v>
      </c>
    </row>
    <row r="697" spans="1:15" x14ac:dyDescent="0.35">
      <c r="A697" s="6">
        <v>45929</v>
      </c>
      <c r="B697" s="1" t="s">
        <v>17</v>
      </c>
      <c r="C697" s="7">
        <v>801.09856478400002</v>
      </c>
      <c r="D697" s="1">
        <v>252</v>
      </c>
      <c r="E697" s="1">
        <v>65</v>
      </c>
      <c r="F697" s="8">
        <v>3.5</v>
      </c>
      <c r="G697" s="9">
        <v>1.008912869</v>
      </c>
      <c r="H697" s="18">
        <v>14.9</v>
      </c>
      <c r="I697" s="19">
        <v>5.513106415402369E-4</v>
      </c>
      <c r="J697" s="9">
        <v>1.0364747763272075</v>
      </c>
      <c r="K697" s="10">
        <v>1.0569226030345205</v>
      </c>
      <c r="L697" s="1">
        <v>45.600615589999997</v>
      </c>
      <c r="M697" s="1" t="s">
        <v>23</v>
      </c>
      <c r="N697" s="2" t="s">
        <v>23</v>
      </c>
      <c r="O697" s="1">
        <v>846.69918037399998</v>
      </c>
    </row>
    <row r="698" spans="1:15" x14ac:dyDescent="0.35">
      <c r="A698" s="6">
        <v>45930</v>
      </c>
      <c r="B698" s="1" t="s">
        <v>17</v>
      </c>
      <c r="C698" s="7">
        <v>801.09856478400002</v>
      </c>
      <c r="D698" s="1">
        <v>252</v>
      </c>
      <c r="E698" s="1">
        <v>66</v>
      </c>
      <c r="F698" s="8">
        <v>3.5</v>
      </c>
      <c r="G698" s="9">
        <v>1.009050609</v>
      </c>
      <c r="H698" s="18">
        <v>14.9</v>
      </c>
      <c r="I698" s="19">
        <v>5.513106415402369E-4</v>
      </c>
      <c r="J698" s="9">
        <v>1.0370461959010848</v>
      </c>
      <c r="K698" s="10">
        <v>1.0576496697058033</v>
      </c>
      <c r="L698" s="1">
        <v>46.183067659999999</v>
      </c>
      <c r="M698" s="1" t="s">
        <v>23</v>
      </c>
      <c r="N698" s="2" t="s">
        <v>23</v>
      </c>
      <c r="O698" s="1">
        <v>847.28163244400002</v>
      </c>
    </row>
    <row r="699" spans="1:15" x14ac:dyDescent="0.35">
      <c r="A699" s="6">
        <v>45931</v>
      </c>
      <c r="B699" s="1" t="s">
        <v>17</v>
      </c>
      <c r="C699" s="7">
        <v>801.09856478400002</v>
      </c>
      <c r="D699" s="1">
        <v>252</v>
      </c>
      <c r="E699" s="1">
        <v>67</v>
      </c>
      <c r="F699" s="8">
        <v>3.5</v>
      </c>
      <c r="G699" s="9">
        <v>1.0091883669999999</v>
      </c>
      <c r="H699" s="18">
        <v>14.9</v>
      </c>
      <c r="I699" s="19">
        <v>5.513106415402369E-4</v>
      </c>
      <c r="J699" s="9">
        <v>1.037617930504654</v>
      </c>
      <c r="K699" s="10">
        <v>1.058377235688936</v>
      </c>
      <c r="L699" s="1">
        <v>46.765919719999999</v>
      </c>
      <c r="M699" s="1" t="s">
        <v>23</v>
      </c>
      <c r="N699" s="2" t="s">
        <v>23</v>
      </c>
      <c r="O699" s="1">
        <v>847.86448450400007</v>
      </c>
    </row>
    <row r="700" spans="1:15" x14ac:dyDescent="0.35">
      <c r="A700" s="6">
        <v>45932</v>
      </c>
      <c r="B700" s="1" t="s">
        <v>17</v>
      </c>
      <c r="C700" s="7">
        <v>801.09856478400002</v>
      </c>
      <c r="D700" s="1">
        <v>252</v>
      </c>
      <c r="E700" s="1">
        <v>68</v>
      </c>
      <c r="F700" s="8">
        <v>3.5</v>
      </c>
      <c r="G700" s="9">
        <v>1.009326145</v>
      </c>
      <c r="H700" s="18">
        <v>14.9</v>
      </c>
      <c r="I700" s="19">
        <v>5.513106415402369E-4</v>
      </c>
      <c r="J700" s="9">
        <v>1.0381899803115942</v>
      </c>
      <c r="K700" s="10">
        <v>1.0591053034225288</v>
      </c>
      <c r="L700" s="1">
        <v>47.349173739999998</v>
      </c>
      <c r="M700" s="1" t="s">
        <v>23</v>
      </c>
      <c r="N700" s="2" t="s">
        <v>23</v>
      </c>
      <c r="O700" s="1">
        <v>848.44773852399999</v>
      </c>
    </row>
    <row r="701" spans="1:15" x14ac:dyDescent="0.35">
      <c r="A701" s="6">
        <v>45933</v>
      </c>
      <c r="B701" s="1" t="s">
        <v>17</v>
      </c>
      <c r="C701" s="7">
        <v>801.09856478400002</v>
      </c>
      <c r="D701" s="1">
        <v>252</v>
      </c>
      <c r="E701" s="1">
        <v>69</v>
      </c>
      <c r="F701" s="8">
        <v>3.5</v>
      </c>
      <c r="G701" s="9">
        <v>1.0094639409999999</v>
      </c>
      <c r="H701" s="18">
        <v>14.9</v>
      </c>
      <c r="I701" s="19">
        <v>5.513106415402369E-4</v>
      </c>
      <c r="J701" s="9">
        <v>1.0387623454956805</v>
      </c>
      <c r="K701" s="10">
        <v>1.0598338711504589</v>
      </c>
      <c r="L701" s="1">
        <v>47.932828299999997</v>
      </c>
      <c r="M701" s="1" t="s">
        <v>23</v>
      </c>
      <c r="N701" s="2" t="s">
        <v>23</v>
      </c>
      <c r="O701" s="1">
        <v>849.031393084</v>
      </c>
    </row>
    <row r="702" spans="1:15" x14ac:dyDescent="0.35">
      <c r="A702" s="6">
        <v>45936</v>
      </c>
      <c r="C702" s="7">
        <v>801.1</v>
      </c>
      <c r="D702" s="1">
        <v>252</v>
      </c>
      <c r="E702" s="1">
        <v>70</v>
      </c>
      <c r="F702" s="8">
        <v>3.5</v>
      </c>
      <c r="G702" s="9">
        <v>1.0096017559999999</v>
      </c>
      <c r="H702" s="18">
        <v>14.9</v>
      </c>
      <c r="I702" s="19">
        <v>5.5130999999999995E-4</v>
      </c>
      <c r="J702" s="9">
        <v>1.0393350260000001</v>
      </c>
      <c r="K702" s="10">
        <v>1.0605629400000001</v>
      </c>
      <c r="L702" s="1">
        <v>48.516885000000002</v>
      </c>
      <c r="M702" s="1" t="s">
        <v>23</v>
      </c>
      <c r="N702" s="2" t="s">
        <v>23</v>
      </c>
      <c r="O702" s="1">
        <v>849.61544930000002</v>
      </c>
    </row>
    <row r="703" spans="1:15" x14ac:dyDescent="0.35">
      <c r="A703" s="6">
        <v>45937</v>
      </c>
      <c r="C703" s="7">
        <v>801.1</v>
      </c>
      <c r="D703" s="1">
        <v>252</v>
      </c>
      <c r="E703" s="1">
        <v>71</v>
      </c>
      <c r="F703" s="8">
        <v>3.5</v>
      </c>
      <c r="G703" s="9">
        <v>1.0097395899999999</v>
      </c>
      <c r="H703" s="18">
        <v>14.9</v>
      </c>
      <c r="I703" s="19">
        <v>5.5130999999999995E-4</v>
      </c>
      <c r="J703" s="9">
        <v>1.039908023</v>
      </c>
      <c r="K703" s="10">
        <v>1.061292511</v>
      </c>
      <c r="L703" s="1">
        <v>49.101343</v>
      </c>
      <c r="M703" s="1" t="s">
        <v>23</v>
      </c>
      <c r="N703" s="2" t="s">
        <v>23</v>
      </c>
      <c r="O703" s="1">
        <v>850.19990744999996</v>
      </c>
    </row>
    <row r="704" spans="1:15" x14ac:dyDescent="0.35">
      <c r="A704" s="6">
        <v>45938</v>
      </c>
      <c r="B704" s="1" t="s">
        <v>17</v>
      </c>
      <c r="C704" s="7">
        <v>801.09856478400002</v>
      </c>
      <c r="D704" s="1">
        <v>252</v>
      </c>
      <c r="E704" s="1">
        <v>72</v>
      </c>
      <c r="F704" s="8">
        <v>3.5</v>
      </c>
      <c r="G704" s="9">
        <v>1.0098774420000001</v>
      </c>
      <c r="H704" s="18">
        <v>14.9</v>
      </c>
      <c r="I704" s="19">
        <v>5.513106415402369E-4</v>
      </c>
      <c r="J704" s="9">
        <v>1.0404813350500024</v>
      </c>
      <c r="K704" s="10">
        <v>1.0620225829639089</v>
      </c>
      <c r="L704" s="1">
        <v>49.686202190000003</v>
      </c>
      <c r="M704" s="1" t="s">
        <v>23</v>
      </c>
      <c r="N704" s="2" t="s">
        <v>23</v>
      </c>
      <c r="O704" s="1">
        <v>850.78476697400004</v>
      </c>
    </row>
    <row r="705" spans="1:15" x14ac:dyDescent="0.35">
      <c r="A705" s="6">
        <v>45939</v>
      </c>
      <c r="B705" s="1" t="s">
        <v>17</v>
      </c>
      <c r="C705" s="7">
        <v>801.09856478400002</v>
      </c>
      <c r="D705" s="1">
        <v>252</v>
      </c>
      <c r="E705" s="1">
        <v>73</v>
      </c>
      <c r="F705" s="8">
        <v>3.5</v>
      </c>
      <c r="G705" s="9">
        <v>1.0100153140000001</v>
      </c>
      <c r="H705" s="18">
        <v>14.9</v>
      </c>
      <c r="I705" s="19">
        <v>5.513106415402369E-4</v>
      </c>
      <c r="J705" s="9">
        <v>1.0410549634823394</v>
      </c>
      <c r="K705" s="10">
        <v>1.0627531582875545</v>
      </c>
      <c r="L705" s="1">
        <v>50.271465030000002</v>
      </c>
      <c r="M705" s="1" t="s">
        <v>23</v>
      </c>
      <c r="N705" s="2" t="s">
        <v>23</v>
      </c>
      <c r="O705" s="1">
        <v>851.37002981399996</v>
      </c>
    </row>
    <row r="706" spans="1:15" x14ac:dyDescent="0.35">
      <c r="A706" s="6">
        <v>45940</v>
      </c>
      <c r="B706" s="1" t="s">
        <v>17</v>
      </c>
      <c r="C706" s="7">
        <v>801.09856478400002</v>
      </c>
      <c r="D706" s="1">
        <v>252</v>
      </c>
      <c r="E706" s="1">
        <v>74</v>
      </c>
      <c r="F706" s="8">
        <v>3.5</v>
      </c>
      <c r="G706" s="9">
        <v>1.0101532040000001</v>
      </c>
      <c r="H706" s="18">
        <v>14.9</v>
      </c>
      <c r="I706" s="19">
        <v>5.513106415402369E-4</v>
      </c>
      <c r="J706" s="9">
        <v>1.0416289081621355</v>
      </c>
      <c r="K706" s="10">
        <v>1.063484235314631</v>
      </c>
      <c r="L706" s="1">
        <v>50.857129790000002</v>
      </c>
      <c r="M706" s="1" t="s">
        <v>23</v>
      </c>
      <c r="N706" s="2" t="s">
        <v>23</v>
      </c>
      <c r="O706" s="1">
        <v>851.95569457400006</v>
      </c>
    </row>
    <row r="707" spans="1:15" x14ac:dyDescent="0.35">
      <c r="A707" s="6">
        <v>45943</v>
      </c>
      <c r="B707" s="1" t="s">
        <v>17</v>
      </c>
      <c r="C707" s="7">
        <v>801.09856478400002</v>
      </c>
      <c r="D707" s="1">
        <v>252</v>
      </c>
      <c r="E707" s="1">
        <v>75</v>
      </c>
      <c r="F707" s="8">
        <v>3.5</v>
      </c>
      <c r="G707" s="9">
        <v>1.0102911130000001</v>
      </c>
      <c r="H707" s="18">
        <v>14.9</v>
      </c>
      <c r="I707" s="19">
        <v>5.513106415402369E-4</v>
      </c>
      <c r="J707" s="9">
        <v>1.0422031692637412</v>
      </c>
      <c r="K707" s="10">
        <v>1.0642158154400967</v>
      </c>
      <c r="L707" s="1">
        <v>51.443197580000003</v>
      </c>
      <c r="M707" s="1" t="s">
        <v>23</v>
      </c>
      <c r="N707" s="2" t="s">
        <v>23</v>
      </c>
      <c r="O707" s="1">
        <v>852.54176236400008</v>
      </c>
    </row>
    <row r="708" spans="1:15" x14ac:dyDescent="0.35">
      <c r="A708" s="6">
        <v>45944</v>
      </c>
      <c r="B708" s="1" t="s">
        <v>17</v>
      </c>
      <c r="C708" s="7">
        <v>801.09856478400002</v>
      </c>
      <c r="D708" s="1">
        <v>252</v>
      </c>
      <c r="E708" s="1">
        <v>76</v>
      </c>
      <c r="F708" s="8">
        <v>3.5</v>
      </c>
      <c r="G708" s="9">
        <v>1.0104290410000001</v>
      </c>
      <c r="H708" s="18">
        <v>14.9</v>
      </c>
      <c r="I708" s="19">
        <v>5.513106415402369E-4</v>
      </c>
      <c r="J708" s="9">
        <v>1.0427777469616033</v>
      </c>
      <c r="K708" s="10">
        <v>1.0649478990075065</v>
      </c>
      <c r="L708" s="1">
        <v>52.02966868</v>
      </c>
      <c r="M708" s="1" t="s">
        <v>23</v>
      </c>
      <c r="N708" s="2" t="s">
        <v>23</v>
      </c>
      <c r="O708" s="1">
        <v>853.128233464</v>
      </c>
    </row>
    <row r="709" spans="1:15" x14ac:dyDescent="0.35">
      <c r="A709" s="6">
        <v>45945</v>
      </c>
      <c r="B709" s="1" t="s">
        <v>17</v>
      </c>
      <c r="C709" s="7">
        <v>801.09856478400002</v>
      </c>
      <c r="D709" s="1">
        <v>252</v>
      </c>
      <c r="E709" s="1">
        <v>77</v>
      </c>
      <c r="F709" s="8">
        <v>3.5</v>
      </c>
      <c r="G709" s="9">
        <v>1.010566987</v>
      </c>
      <c r="H709" s="18">
        <v>14.9</v>
      </c>
      <c r="I709" s="19">
        <v>5.513106415402369E-4</v>
      </c>
      <c r="J709" s="9">
        <v>1.0433526414302645</v>
      </c>
      <c r="K709" s="10">
        <v>1.0656804853061101</v>
      </c>
      <c r="L709" s="1">
        <v>52.616542510000002</v>
      </c>
      <c r="M709" s="1" t="s">
        <v>23</v>
      </c>
      <c r="N709" s="2" t="s">
        <v>23</v>
      </c>
      <c r="O709" s="1">
        <v>853.71510729400006</v>
      </c>
    </row>
    <row r="710" spans="1:15" x14ac:dyDescent="0.35">
      <c r="A710" s="6"/>
      <c r="C710" s="7"/>
      <c r="F710" s="8"/>
      <c r="G710" s="9"/>
      <c r="H710" s="18"/>
      <c r="I710" s="19"/>
      <c r="J710" s="9"/>
      <c r="K710" s="10"/>
      <c r="N710" s="2"/>
    </row>
    <row r="711" spans="1:15" x14ac:dyDescent="0.35">
      <c r="A711" s="6"/>
      <c r="C711" s="7"/>
      <c r="F711" s="8"/>
      <c r="G711" s="9"/>
      <c r="H711" s="18"/>
      <c r="I711" s="19"/>
      <c r="J711" s="9"/>
      <c r="K711" s="10"/>
      <c r="N711" s="2"/>
    </row>
    <row r="712" spans="1:15" x14ac:dyDescent="0.35">
      <c r="A712" s="6"/>
      <c r="C712" s="7"/>
      <c r="F712" s="8"/>
      <c r="G712" s="9"/>
      <c r="H712" s="18"/>
      <c r="I712" s="19"/>
      <c r="J712" s="9"/>
      <c r="K712" s="10"/>
      <c r="N712" s="2"/>
    </row>
    <row r="713" spans="1:15" x14ac:dyDescent="0.35">
      <c r="A713" s="6"/>
      <c r="C713" s="7"/>
      <c r="F713" s="8"/>
      <c r="G713" s="9"/>
      <c r="H713" s="18"/>
      <c r="I713" s="19"/>
      <c r="J713" s="9"/>
      <c r="K713" s="10"/>
      <c r="N713" s="2"/>
    </row>
    <row r="714" spans="1:15" x14ac:dyDescent="0.35">
      <c r="A714" s="6"/>
      <c r="C714" s="7"/>
      <c r="F714" s="8"/>
      <c r="G714" s="9"/>
      <c r="H714" s="18"/>
      <c r="I714" s="19"/>
      <c r="J714" s="9"/>
      <c r="K714" s="10"/>
      <c r="N714" s="2"/>
    </row>
    <row r="715" spans="1:15" x14ac:dyDescent="0.35">
      <c r="A715" s="6"/>
      <c r="C715" s="7"/>
      <c r="F715" s="8"/>
      <c r="G715" s="9"/>
      <c r="H715" s="18"/>
      <c r="I715" s="19"/>
      <c r="J715" s="9"/>
      <c r="K715" s="10"/>
      <c r="N715" s="2"/>
    </row>
    <row r="716" spans="1:15" x14ac:dyDescent="0.35">
      <c r="A716" s="6"/>
      <c r="C716" s="7"/>
      <c r="F716" s="8"/>
      <c r="G716" s="9"/>
      <c r="H716" s="18"/>
      <c r="I716" s="19"/>
      <c r="J716" s="9"/>
      <c r="K716" s="10"/>
      <c r="N716" s="2"/>
    </row>
    <row r="717" spans="1:15" x14ac:dyDescent="0.35">
      <c r="A717" s="6"/>
      <c r="C717" s="7"/>
      <c r="F717" s="8"/>
      <c r="G717" s="9"/>
      <c r="H717" s="18"/>
      <c r="I717" s="19"/>
      <c r="J717" s="9"/>
      <c r="K717" s="10"/>
      <c r="N717" s="2"/>
    </row>
    <row r="718" spans="1:15" x14ac:dyDescent="0.35">
      <c r="A718" s="6"/>
      <c r="C718" s="7"/>
      <c r="F718" s="8"/>
      <c r="G718" s="9"/>
      <c r="H718" s="18"/>
      <c r="I718" s="19"/>
      <c r="J718" s="9"/>
      <c r="K718" s="10"/>
      <c r="N718" s="2"/>
    </row>
    <row r="719" spans="1:15" x14ac:dyDescent="0.35">
      <c r="A719" s="6"/>
      <c r="C719" s="7"/>
      <c r="F719" s="8"/>
      <c r="G719" s="9"/>
      <c r="H719" s="18"/>
      <c r="I719" s="19"/>
      <c r="J719" s="9"/>
      <c r="K719" s="10"/>
      <c r="N719" s="2"/>
    </row>
    <row r="720" spans="1:15" x14ac:dyDescent="0.35">
      <c r="A720" s="6"/>
      <c r="C720" s="7"/>
      <c r="F720" s="8"/>
      <c r="G720" s="9"/>
      <c r="H720" s="18"/>
      <c r="I720" s="19"/>
      <c r="J720" s="9"/>
      <c r="K720" s="10"/>
      <c r="N720" s="2"/>
    </row>
    <row r="721" spans="1:14" x14ac:dyDescent="0.35">
      <c r="A721" s="6"/>
      <c r="C721" s="7"/>
      <c r="F721" s="8"/>
      <c r="G721" s="9"/>
      <c r="H721" s="18"/>
      <c r="I721" s="19"/>
      <c r="J721" s="9"/>
      <c r="K721" s="10"/>
      <c r="N721" s="2"/>
    </row>
    <row r="722" spans="1:14" x14ac:dyDescent="0.35">
      <c r="A722" s="6"/>
      <c r="C722" s="7"/>
      <c r="F722" s="8"/>
      <c r="G722" s="9"/>
      <c r="H722" s="18"/>
      <c r="I722" s="19"/>
      <c r="J722" s="9"/>
      <c r="K722" s="10"/>
      <c r="N722" s="2"/>
    </row>
    <row r="723" spans="1:14" x14ac:dyDescent="0.35">
      <c r="A723" s="6"/>
      <c r="C723" s="7"/>
      <c r="F723" s="8"/>
      <c r="G723" s="9"/>
      <c r="H723" s="18"/>
      <c r="I723" s="19"/>
      <c r="J723" s="9"/>
      <c r="K723" s="10"/>
      <c r="N723" s="2"/>
    </row>
    <row r="724" spans="1:14" x14ac:dyDescent="0.35">
      <c r="A724" s="6"/>
      <c r="C724" s="7"/>
      <c r="F724" s="8"/>
      <c r="G724" s="9"/>
      <c r="H724" s="18"/>
      <c r="I724" s="19"/>
      <c r="J724" s="9"/>
      <c r="K724" s="10"/>
      <c r="N724" s="2"/>
    </row>
    <row r="725" spans="1:14" x14ac:dyDescent="0.35">
      <c r="A725" s="6"/>
      <c r="C725" s="7"/>
      <c r="F725" s="8"/>
      <c r="G725" s="9"/>
      <c r="H725" s="18"/>
      <c r="I725" s="19"/>
      <c r="J725" s="9"/>
      <c r="K725" s="10"/>
      <c r="N725" s="2"/>
    </row>
    <row r="726" spans="1:14" x14ac:dyDescent="0.35">
      <c r="A726" s="6"/>
      <c r="C726" s="7"/>
      <c r="F726" s="8"/>
      <c r="G726" s="9"/>
      <c r="H726" s="18"/>
      <c r="I726" s="19"/>
      <c r="J726" s="9"/>
      <c r="K726" s="10"/>
      <c r="N726" s="2"/>
    </row>
    <row r="727" spans="1:14" x14ac:dyDescent="0.35">
      <c r="A727" s="6"/>
      <c r="C727" s="7"/>
      <c r="F727" s="8"/>
      <c r="G727" s="9"/>
      <c r="H727" s="18"/>
      <c r="I727" s="19"/>
      <c r="J727" s="9"/>
      <c r="K727" s="10"/>
      <c r="N727" s="2"/>
    </row>
    <row r="728" spans="1:14" x14ac:dyDescent="0.35">
      <c r="A728" s="6"/>
      <c r="C728" s="7"/>
      <c r="F728" s="8"/>
      <c r="G728" s="9"/>
      <c r="H728" s="18"/>
      <c r="I728" s="19"/>
      <c r="J728" s="9"/>
      <c r="K728" s="10"/>
      <c r="N728" s="2"/>
    </row>
    <row r="729" spans="1:14" x14ac:dyDescent="0.35">
      <c r="A729" s="6"/>
      <c r="C729" s="7"/>
      <c r="F729" s="8"/>
      <c r="G729" s="9"/>
      <c r="H729" s="18"/>
      <c r="I729" s="19"/>
      <c r="J729" s="9"/>
      <c r="K729" s="10"/>
      <c r="N729" s="2"/>
    </row>
    <row r="730" spans="1:14" x14ac:dyDescent="0.35">
      <c r="A730" s="6"/>
      <c r="C730" s="7"/>
      <c r="F730" s="8"/>
      <c r="G730" s="9"/>
      <c r="H730" s="18"/>
      <c r="I730" s="19"/>
      <c r="J730" s="9"/>
      <c r="K730" s="10"/>
      <c r="N730" s="2"/>
    </row>
    <row r="731" spans="1:14" x14ac:dyDescent="0.35">
      <c r="A731" s="6"/>
      <c r="C731" s="7"/>
      <c r="F731" s="8"/>
      <c r="G731" s="9"/>
      <c r="H731" s="18"/>
      <c r="I731" s="19"/>
      <c r="J731" s="9"/>
      <c r="K731" s="10"/>
      <c r="N731" s="2"/>
    </row>
    <row r="732" spans="1:14" x14ac:dyDescent="0.35">
      <c r="A732" s="6"/>
      <c r="C732" s="7"/>
      <c r="F732" s="8"/>
      <c r="G732" s="9"/>
      <c r="H732" s="18"/>
      <c r="I732" s="19"/>
      <c r="J732" s="9"/>
      <c r="K732" s="10"/>
      <c r="N732" s="2"/>
    </row>
    <row r="733" spans="1:14" x14ac:dyDescent="0.35">
      <c r="A733" s="6"/>
      <c r="C733" s="7"/>
      <c r="F733" s="8"/>
      <c r="G733" s="9"/>
      <c r="H733" s="18"/>
      <c r="I733" s="19"/>
      <c r="J733" s="9"/>
      <c r="K733" s="10"/>
      <c r="N733" s="2"/>
    </row>
    <row r="734" spans="1:14" x14ac:dyDescent="0.35">
      <c r="A734" s="6"/>
      <c r="C734" s="7"/>
      <c r="F734" s="8"/>
      <c r="G734" s="9"/>
      <c r="H734" s="18"/>
      <c r="I734" s="19"/>
      <c r="J734" s="9"/>
      <c r="K734" s="10"/>
      <c r="N734" s="2"/>
    </row>
    <row r="735" spans="1:14" x14ac:dyDescent="0.35">
      <c r="A735" s="6"/>
      <c r="C735" s="7"/>
      <c r="F735" s="8"/>
      <c r="G735" s="9"/>
      <c r="H735" s="18"/>
      <c r="I735" s="19"/>
      <c r="J735" s="9"/>
      <c r="K735" s="10"/>
      <c r="N735" s="2"/>
    </row>
    <row r="736" spans="1:14" x14ac:dyDescent="0.35">
      <c r="A736" s="6"/>
      <c r="C736" s="7"/>
      <c r="F736" s="8"/>
      <c r="G736" s="9"/>
      <c r="H736" s="18"/>
      <c r="I736" s="19"/>
      <c r="J736" s="9"/>
      <c r="K736" s="10"/>
      <c r="N736" s="2"/>
    </row>
    <row r="737" spans="1:14" x14ac:dyDescent="0.35">
      <c r="A737" s="6"/>
      <c r="C737" s="7"/>
      <c r="F737" s="8"/>
      <c r="G737" s="9"/>
      <c r="H737" s="18"/>
      <c r="I737" s="19"/>
      <c r="J737" s="9"/>
      <c r="K737" s="10"/>
      <c r="N737" s="2"/>
    </row>
    <row r="738" spans="1:14" x14ac:dyDescent="0.35">
      <c r="A738" s="6"/>
      <c r="C738" s="7"/>
      <c r="F738" s="8"/>
      <c r="G738" s="9"/>
      <c r="H738" s="18"/>
      <c r="I738" s="19"/>
      <c r="J738" s="9"/>
      <c r="K738" s="10"/>
      <c r="N738" s="2"/>
    </row>
  </sheetData>
  <sheetProtection algorithmName="SHA-512" hashValue="05z+Kr+u+DaH2MLXzGr3zU8OVGvcV+mQtJ6/FXdDgisMjnZJtGrPQou8nVmWLh4NKhc0ykt/FWoSdlvcK02fHw==" saltValue="KV3jxGp6oBoJBLPBssZMsA==" spinCount="100000" sheet="1" objects="1" scenarios="1"/>
  <mergeCells count="1">
    <mergeCell ref="K629:N629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d8ed0c67dfec80c9f32fb4130df438f3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486a1309667c535d48f3a9abf78ca8a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Props1.xml><?xml version="1.0" encoding="utf-8"?>
<ds:datastoreItem xmlns:ds="http://schemas.openxmlformats.org/officeDocument/2006/customXml" ds:itemID="{C27374A3-E3D3-4C19-9221-28166414F2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B3E0EE-7310-4D58-BA0B-BCDFA55F9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45085C-8718-4D15-906D-39F2FEDEECFD}">
  <ds:schemaRefs>
    <ds:schemaRef ds:uri="http://schemas.microsoft.com/office/2006/metadata/properties"/>
    <ds:schemaRef ds:uri="http://schemas.microsoft.com/office/infopath/2007/PartnerControls"/>
    <ds:schemaRef ds:uri="43767246-5e67-46ff-8c47-8da926d812b1"/>
    <ds:schemaRef ds:uri="6afdc7c6-4d1f-47f4-898f-e26eade33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Garcia</dc:creator>
  <cp:lastModifiedBy>Gustavo Garcia | OSLO DTVM</cp:lastModifiedBy>
  <dcterms:created xsi:type="dcterms:W3CDTF">2015-06-05T18:17:20Z</dcterms:created>
  <dcterms:modified xsi:type="dcterms:W3CDTF">2025-10-14T19:38:47Z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